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mat\Downloads\"/>
    </mc:Choice>
  </mc:AlternateContent>
  <xr:revisionPtr revIDLastSave="0" documentId="13_ncr:1_{69C84DB2-E800-483D-919B-304E585C14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 GRUBU" sheetId="1" r:id="rId1"/>
    <sheet name="B GRUBU" sheetId="5" r:id="rId2"/>
    <sheet name="C GRUBU " sheetId="6" r:id="rId3"/>
    <sheet name="FİNALLER" sheetId="4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6" l="1"/>
  <c r="K12" i="6"/>
  <c r="K13" i="6"/>
  <c r="K14" i="6"/>
  <c r="K15" i="6"/>
  <c r="K16" i="6"/>
  <c r="J13" i="5"/>
  <c r="J12" i="5"/>
  <c r="D33" i="6"/>
  <c r="A33" i="6"/>
  <c r="D32" i="6"/>
  <c r="A32" i="6"/>
  <c r="D31" i="6"/>
  <c r="A31" i="6"/>
  <c r="D28" i="6"/>
  <c r="A28" i="6"/>
  <c r="D27" i="6"/>
  <c r="A27" i="6"/>
  <c r="D26" i="6"/>
  <c r="A26" i="6"/>
  <c r="D23" i="6"/>
  <c r="A23" i="6"/>
  <c r="D22" i="6"/>
  <c r="A22" i="6"/>
  <c r="D21" i="6"/>
  <c r="A21" i="6"/>
  <c r="D18" i="6"/>
  <c r="A18" i="6"/>
  <c r="Q17" i="6"/>
  <c r="J17" i="6"/>
  <c r="D17" i="6"/>
  <c r="A17" i="6"/>
  <c r="Q12" i="6"/>
  <c r="J12" i="6"/>
  <c r="D16" i="6"/>
  <c r="A16" i="6"/>
  <c r="Q13" i="6"/>
  <c r="J13" i="6"/>
  <c r="Q14" i="6"/>
  <c r="J14" i="6"/>
  <c r="Q15" i="6"/>
  <c r="J15" i="6"/>
  <c r="D13" i="6"/>
  <c r="A13" i="6"/>
  <c r="Q16" i="6"/>
  <c r="J16" i="6"/>
  <c r="D12" i="6"/>
  <c r="A12" i="6"/>
  <c r="D11" i="6"/>
  <c r="A11" i="6"/>
  <c r="D33" i="5"/>
  <c r="A33" i="5"/>
  <c r="D32" i="5"/>
  <c r="A32" i="5"/>
  <c r="D31" i="5"/>
  <c r="A31" i="5"/>
  <c r="D28" i="5"/>
  <c r="A28" i="5"/>
  <c r="D27" i="5"/>
  <c r="A27" i="5"/>
  <c r="D26" i="5"/>
  <c r="A26" i="5"/>
  <c r="D23" i="5"/>
  <c r="A23" i="5"/>
  <c r="D22" i="5"/>
  <c r="A22" i="5"/>
  <c r="D21" i="5"/>
  <c r="A21" i="5"/>
  <c r="D18" i="5"/>
  <c r="A18" i="5"/>
  <c r="Q16" i="5"/>
  <c r="J16" i="5"/>
  <c r="D17" i="5"/>
  <c r="A17" i="5"/>
  <c r="Q17" i="5"/>
  <c r="J17" i="5"/>
  <c r="D16" i="5"/>
  <c r="A16" i="5"/>
  <c r="Q15" i="5"/>
  <c r="J15" i="5"/>
  <c r="Q14" i="5"/>
  <c r="J14" i="5"/>
  <c r="Q12" i="5"/>
  <c r="D13" i="5"/>
  <c r="A13" i="5"/>
  <c r="Q13" i="5"/>
  <c r="D12" i="5"/>
  <c r="A12" i="5"/>
  <c r="D11" i="5"/>
  <c r="A11" i="5"/>
  <c r="D22" i="1"/>
  <c r="D33" i="1"/>
  <c r="A33" i="1"/>
  <c r="D32" i="1"/>
  <c r="A32" i="1"/>
  <c r="D31" i="1"/>
  <c r="A31" i="1"/>
  <c r="D28" i="1"/>
  <c r="A28" i="1"/>
  <c r="D27" i="1"/>
  <c r="A27" i="1"/>
  <c r="D26" i="1"/>
  <c r="A26" i="1"/>
  <c r="D23" i="1"/>
  <c r="A23" i="1"/>
  <c r="A22" i="1"/>
  <c r="D21" i="1"/>
  <c r="A21" i="1"/>
  <c r="D18" i="1"/>
  <c r="A18" i="1"/>
  <c r="D17" i="1"/>
  <c r="A17" i="1"/>
  <c r="D16" i="1"/>
  <c r="A16" i="1"/>
  <c r="J17" i="1"/>
  <c r="Q17" i="1"/>
  <c r="D13" i="1"/>
  <c r="A13" i="1"/>
  <c r="D12" i="1"/>
  <c r="A12" i="1"/>
  <c r="D11" i="1"/>
  <c r="A11" i="1"/>
  <c r="Q15" i="1" l="1"/>
  <c r="J15" i="1"/>
  <c r="Q16" i="1"/>
  <c r="J16" i="1"/>
  <c r="Q13" i="1"/>
  <c r="J13" i="1"/>
  <c r="Q14" i="1"/>
  <c r="J14" i="1"/>
  <c r="Q12" i="1"/>
  <c r="J12" i="1"/>
</calcChain>
</file>

<file path=xl/sharedStrings.xml><?xml version="1.0" encoding="utf-8"?>
<sst xmlns="http://schemas.openxmlformats.org/spreadsheetml/2006/main" count="244" uniqueCount="77">
  <si>
    <t>SR.</t>
  </si>
  <si>
    <t>TAKIMLAR</t>
  </si>
  <si>
    <t>BAY</t>
  </si>
  <si>
    <t>DEFTERDARLIK</t>
  </si>
  <si>
    <t>1. HAFTA</t>
  </si>
  <si>
    <t>SKOR</t>
  </si>
  <si>
    <t>SAHA</t>
  </si>
  <si>
    <t>SAAT</t>
  </si>
  <si>
    <t>2. HAFTA</t>
  </si>
  <si>
    <t>3. HAFTA</t>
  </si>
  <si>
    <t>4. HAFTA</t>
  </si>
  <si>
    <t>5. HAFTA</t>
  </si>
  <si>
    <t>MERCAN SPOR</t>
  </si>
  <si>
    <t>SGK</t>
  </si>
  <si>
    <t>AKDENİZ</t>
  </si>
  <si>
    <t>18:00-19:00</t>
  </si>
  <si>
    <t>17:00-18:00</t>
  </si>
  <si>
    <t>ÖNEMLİ NOTLAR</t>
  </si>
  <si>
    <t>GAZİANTEP SERBEST MUHASEBECİ MALİ MÜŞAVİRLER ODASI</t>
  </si>
  <si>
    <t>FİNAL EŞLEŞMELERİ</t>
  </si>
  <si>
    <t>18.00-19.00</t>
  </si>
  <si>
    <t>17.00-18.00</t>
  </si>
  <si>
    <t>-</t>
  </si>
  <si>
    <t>3'LÜK</t>
  </si>
  <si>
    <t>FİNAL</t>
  </si>
  <si>
    <t>TARİH</t>
  </si>
  <si>
    <t>A GRUBU</t>
  </si>
  <si>
    <t xml:space="preserve">            FİNAL                                                18.11.2017</t>
  </si>
  <si>
    <t>1.MAÇ</t>
  </si>
  <si>
    <t>2.MAÇ</t>
  </si>
  <si>
    <t>3.MAÇ</t>
  </si>
  <si>
    <t>4.MAÇ</t>
  </si>
  <si>
    <t>1.MAÇ GLB-3.MAÇ GLB</t>
  </si>
  <si>
    <t>2.MAÇ GLB-4.MAÇ GLB</t>
  </si>
  <si>
    <t>TAKIM</t>
  </si>
  <si>
    <t>P</t>
  </si>
  <si>
    <t>O</t>
  </si>
  <si>
    <t>G</t>
  </si>
  <si>
    <t>B</t>
  </si>
  <si>
    <t>M</t>
  </si>
  <si>
    <t>A</t>
  </si>
  <si>
    <t>Y</t>
  </si>
  <si>
    <t>Ave.</t>
  </si>
  <si>
    <t>ÜST TUR</t>
  </si>
  <si>
    <t>GENÇLİK SPOR</t>
  </si>
  <si>
    <t>İŞKUR</t>
  </si>
  <si>
    <t>FİKSTUR SIRALAMASINDA TFF'NUN 6'Lİ TAKIM FİKSTUR ANAHTARI BAZ ALINMIŞTIR.</t>
  </si>
  <si>
    <t xml:space="preserve">GRUPDAN 1. 2.ve EN İYİ 3. TAKIMLAR BİR ÜST TURA ÇIKAÇAKTIR </t>
  </si>
  <si>
    <t>ÇINAR SPOR</t>
  </si>
  <si>
    <t>GAÜN</t>
  </si>
  <si>
    <t>KİLİS</t>
  </si>
  <si>
    <t>MASTERLAR</t>
  </si>
  <si>
    <t>ÇINARSPOR</t>
  </si>
  <si>
    <t>ETKİN</t>
  </si>
  <si>
    <t>ALL-STAR 2025</t>
  </si>
  <si>
    <t xml:space="preserve">Gruplarda puan eşitliği halinde öncelikle takımların birbirleriyle yaptıkları maç dikkate alınacaktır. </t>
  </si>
  <si>
    <t>Eşitlik olması durumunda sırasıyla FAİR PLAY sonra genel averaja, toplam gol sayısına bakılacaktır eşitlik bozulmamışsa kura çekilecektir</t>
  </si>
  <si>
    <t>EN İYİ 3.TAKIM TFF KURALLARINA GÖRE BELİRLENECEKTİR.</t>
  </si>
  <si>
    <t>19:00-20:00</t>
  </si>
  <si>
    <t>ÇEYREK FİNAL EŞLEŞMELERİ                15.11.2025</t>
  </si>
  <si>
    <t>YARI FİNAL EŞLEŞMELERİ                      22.11.2025</t>
  </si>
  <si>
    <t>C GRUBU</t>
  </si>
  <si>
    <t>B GRUBU</t>
  </si>
  <si>
    <t xml:space="preserve">ÇEYREK FİNAL EŞLEŞMELERİ GRUPLARIN NETLEŞMESİNDEN SONRA BELLİ OLCAK </t>
  </si>
  <si>
    <t>EN İYİ 2. TAKIM SERİ BAŞI OLUR VE EŞLEŞMELER ONA GÖRE TFF KURALLARI DAHİLİNDE YAPILACAKTIR</t>
  </si>
  <si>
    <t>A1-X1</t>
  </si>
  <si>
    <t>B1-X1</t>
  </si>
  <si>
    <t>C1-X1</t>
  </si>
  <si>
    <t>X2-X1</t>
  </si>
  <si>
    <t>SONBAHAR HALI SAHA TURNUVASI</t>
  </si>
  <si>
    <t>EN İYİ 3.</t>
  </si>
  <si>
    <t>GİSEM AKADEMİ</t>
  </si>
  <si>
    <t>MÜŞAVİRLER F.C.</t>
  </si>
  <si>
    <t>FISTIKGÜCÜ F.C.</t>
  </si>
  <si>
    <t>ZİRVE İNŞ. - NİZİP SPOR</t>
  </si>
  <si>
    <t>ANALİZSPOR</t>
  </si>
  <si>
    <t>ZİRVE İNŞ. NİZİP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</si>
</sst>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u/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u/>
      <sz val="11"/>
      <color theme="1"/>
      <name val="Calibri"/>
      <family val="2"/>
      <charset val="162"/>
      <scheme val="minor"/>
    </font>
    <font>
      <b/>
      <sz val="11"/>
      <color indexed="9"/>
      <name val="Calibri"/>
      <family val="2"/>
      <charset val="162"/>
    </font>
    <font>
      <u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theme="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11"/>
      <name val="Calibri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00B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3" borderId="1" xfId="1" applyFont="1" applyFill="1" applyAlignment="1" applyProtection="1">
      <protection hidden="1"/>
    </xf>
    <xf numFmtId="0" fontId="4" fillId="4" borderId="1" xfId="1" applyFont="1" applyFill="1" applyAlignment="1" applyProtection="1">
      <alignment horizontal="center"/>
      <protection hidden="1"/>
    </xf>
    <xf numFmtId="0" fontId="0" fillId="5" borderId="0" xfId="0" applyFill="1"/>
    <xf numFmtId="0" fontId="5" fillId="6" borderId="0" xfId="0" applyFont="1" applyFill="1"/>
    <xf numFmtId="0" fontId="6" fillId="6" borderId="0" xfId="0" applyFont="1" applyFill="1"/>
    <xf numFmtId="0" fontId="5" fillId="6" borderId="0" xfId="0" applyFont="1" applyFill="1" applyAlignment="1">
      <alignment horizontal="center"/>
    </xf>
    <xf numFmtId="0" fontId="6" fillId="6" borderId="5" xfId="0" applyFont="1" applyFill="1" applyBorder="1"/>
    <xf numFmtId="20" fontId="6" fillId="6" borderId="5" xfId="0" applyNumberFormat="1" applyFont="1" applyFill="1" applyBorder="1" applyAlignment="1">
      <alignment horizontal="center"/>
    </xf>
    <xf numFmtId="0" fontId="7" fillId="7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8" fillId="7" borderId="0" xfId="0" applyFont="1" applyFill="1"/>
    <xf numFmtId="0" fontId="10" fillId="7" borderId="0" xfId="0" applyFont="1" applyFill="1"/>
    <xf numFmtId="0" fontId="11" fillId="7" borderId="0" xfId="0" applyFont="1" applyFill="1"/>
    <xf numFmtId="0" fontId="0" fillId="7" borderId="0" xfId="0" applyFill="1"/>
    <xf numFmtId="0" fontId="12" fillId="7" borderId="0" xfId="0" applyFont="1" applyFill="1"/>
    <xf numFmtId="0" fontId="8" fillId="9" borderId="0" xfId="0" applyFont="1" applyFill="1"/>
    <xf numFmtId="0" fontId="0" fillId="9" borderId="0" xfId="0" applyFill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3" fillId="7" borderId="0" xfId="0" applyFont="1" applyFill="1"/>
    <xf numFmtId="0" fontId="2" fillId="7" borderId="0" xfId="0" applyFont="1" applyFill="1"/>
    <xf numFmtId="14" fontId="2" fillId="7" borderId="0" xfId="0" applyNumberFormat="1" applyFont="1" applyFill="1"/>
    <xf numFmtId="14" fontId="13" fillId="7" borderId="0" xfId="0" applyNumberFormat="1" applyFont="1" applyFill="1"/>
    <xf numFmtId="14" fontId="6" fillId="6" borderId="5" xfId="0" applyNumberFormat="1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10" borderId="5" xfId="2" applyFont="1" applyFill="1" applyBorder="1" applyAlignment="1" applyProtection="1">
      <alignment horizontal="left" wrapText="1"/>
    </xf>
    <xf numFmtId="0" fontId="8" fillId="10" borderId="5" xfId="0" applyFont="1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6" fillId="6" borderId="5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16" fillId="8" borderId="5" xfId="2" applyFont="1" applyFill="1" applyBorder="1" applyAlignment="1" applyProtection="1">
      <alignment horizontal="left" wrapText="1"/>
    </xf>
    <xf numFmtId="0" fontId="8" fillId="8" borderId="5" xfId="0" applyFont="1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14" fillId="0" borderId="0" xfId="0" applyFont="1"/>
    <xf numFmtId="0" fontId="16" fillId="11" borderId="5" xfId="2" applyFont="1" applyFill="1" applyBorder="1" applyAlignment="1" applyProtection="1">
      <alignment horizontal="left" wrapText="1"/>
    </xf>
    <xf numFmtId="0" fontId="8" fillId="11" borderId="5" xfId="0" applyFont="1" applyFill="1" applyBorder="1" applyAlignment="1">
      <alignment wrapText="1"/>
    </xf>
    <xf numFmtId="0" fontId="0" fillId="11" borderId="5" xfId="0" applyFill="1" applyBorder="1" applyAlignment="1">
      <alignment wrapText="1"/>
    </xf>
    <xf numFmtId="0" fontId="4" fillId="4" borderId="1" xfId="1" applyFont="1" applyFill="1" applyAlignment="1" applyProtection="1">
      <alignment horizontal="left"/>
      <protection locked="0" hidden="1"/>
    </xf>
    <xf numFmtId="0" fontId="4" fillId="4" borderId="1" xfId="1" applyFont="1" applyFill="1" applyProtection="1">
      <protection locked="0" hidden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1" xfId="1" applyFont="1" applyFill="1" applyAlignment="1" applyProtection="1">
      <alignment horizontal="center"/>
      <protection hidden="1"/>
    </xf>
    <xf numFmtId="0" fontId="2" fillId="3" borderId="1" xfId="1" applyFont="1" applyFill="1" applyProtection="1">
      <protection hidden="1"/>
    </xf>
    <xf numFmtId="2" fontId="9" fillId="8" borderId="0" xfId="0" applyNumberFormat="1" applyFont="1" applyFill="1" applyAlignment="1">
      <alignment horizontal="left" vertical="center" wrapText="1"/>
    </xf>
    <xf numFmtId="0" fontId="5" fillId="6" borderId="4" xfId="0" applyFont="1" applyFill="1" applyBorder="1" applyAlignment="1">
      <alignment horizontal="center"/>
    </xf>
    <xf numFmtId="0" fontId="4" fillId="4" borderId="3" xfId="1" applyFont="1" applyFill="1" applyBorder="1" applyAlignment="1" applyProtection="1">
      <alignment horizontal="left"/>
      <protection locked="0" hidden="1"/>
    </xf>
    <xf numFmtId="0" fontId="8" fillId="0" borderId="0" xfId="0" applyFont="1" applyAlignment="1">
      <alignment horizontal="center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R45"/>
  <sheetViews>
    <sheetView tabSelected="1" topLeftCell="A3" workbookViewId="0">
      <selection activeCell="S21" sqref="S21"/>
    </sheetView>
  </sheetViews>
  <sheetFormatPr defaultRowHeight="14.4" x14ac:dyDescent="0.3"/>
  <cols>
    <col min="1" max="1" width="13.109375" bestFit="1" customWidth="1"/>
    <col min="4" max="5" width="13.44140625" customWidth="1"/>
    <col min="7" max="7" width="13.5546875" customWidth="1"/>
    <col min="9" max="9" width="14.88671875" bestFit="1" customWidth="1"/>
    <col min="10" max="17" width="5.6640625" customWidth="1"/>
  </cols>
  <sheetData>
    <row r="1" spans="1:18" ht="21" x14ac:dyDescent="0.3">
      <c r="A1" s="42" t="s">
        <v>26</v>
      </c>
      <c r="B1" s="43"/>
      <c r="C1" s="43"/>
      <c r="D1" s="43"/>
      <c r="E1" s="43"/>
      <c r="F1" s="43"/>
      <c r="G1" s="43"/>
    </row>
    <row r="2" spans="1:18" ht="15" thickBot="1" x14ac:dyDescent="0.35">
      <c r="A2" s="1" t="s">
        <v>0</v>
      </c>
      <c r="B2" s="44" t="s">
        <v>1</v>
      </c>
      <c r="C2" s="45"/>
      <c r="D2" s="45"/>
      <c r="E2" s="45"/>
      <c r="F2" s="45"/>
      <c r="G2" s="45"/>
    </row>
    <row r="3" spans="1:18" ht="15.6" thickTop="1" thickBot="1" x14ac:dyDescent="0.35">
      <c r="A3" s="2">
        <v>1</v>
      </c>
      <c r="B3" s="40" t="s">
        <v>12</v>
      </c>
      <c r="C3" s="41"/>
      <c r="D3" s="41"/>
      <c r="E3" s="41"/>
      <c r="F3" s="41"/>
      <c r="G3" s="41"/>
    </row>
    <row r="4" spans="1:18" ht="15.6" thickTop="1" thickBot="1" x14ac:dyDescent="0.35">
      <c r="A4" s="2">
        <v>2</v>
      </c>
      <c r="B4" s="40" t="s">
        <v>44</v>
      </c>
      <c r="C4" s="41"/>
      <c r="D4" s="41"/>
      <c r="E4" s="41"/>
      <c r="F4" s="41"/>
      <c r="G4" s="41"/>
    </row>
    <row r="5" spans="1:18" ht="15.6" thickTop="1" thickBot="1" x14ac:dyDescent="0.35">
      <c r="A5" s="2">
        <v>3</v>
      </c>
      <c r="B5" s="40" t="s">
        <v>13</v>
      </c>
      <c r="C5" s="41"/>
      <c r="D5" s="41"/>
      <c r="E5" s="41"/>
      <c r="F5" s="41"/>
      <c r="G5" s="41"/>
    </row>
    <row r="6" spans="1:18" ht="15.6" thickTop="1" thickBot="1" x14ac:dyDescent="0.35">
      <c r="A6" s="2">
        <v>4</v>
      </c>
      <c r="B6" s="40" t="s">
        <v>45</v>
      </c>
      <c r="C6" s="41"/>
      <c r="D6" s="41"/>
      <c r="E6" s="41"/>
      <c r="F6" s="41"/>
      <c r="G6" s="41"/>
    </row>
    <row r="7" spans="1:18" ht="15.6" thickTop="1" thickBot="1" x14ac:dyDescent="0.35">
      <c r="A7" s="2">
        <v>5</v>
      </c>
      <c r="B7" s="40" t="s">
        <v>3</v>
      </c>
      <c r="C7" s="41"/>
      <c r="D7" s="41"/>
      <c r="E7" s="41"/>
      <c r="F7" s="41"/>
      <c r="G7" s="41"/>
    </row>
    <row r="8" spans="1:18" ht="15.6" thickTop="1" thickBot="1" x14ac:dyDescent="0.35">
      <c r="A8" s="2">
        <v>6</v>
      </c>
      <c r="B8" s="48" t="s">
        <v>74</v>
      </c>
      <c r="C8" s="48"/>
      <c r="D8" s="48"/>
      <c r="E8" s="48"/>
      <c r="F8" s="48"/>
      <c r="G8" s="48"/>
    </row>
    <row r="9" spans="1:18" ht="15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3">
      <c r="A10" s="4" t="s">
        <v>4</v>
      </c>
      <c r="B10" s="47" t="s">
        <v>5</v>
      </c>
      <c r="C10" s="47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ZİRVE İNŞ. - NİZİP SPOR</v>
      </c>
      <c r="B11" s="31">
        <v>1</v>
      </c>
      <c r="C11" s="31">
        <v>5</v>
      </c>
      <c r="D11" s="7" t="str">
        <f>B3</f>
        <v>MERCAN SPOR</v>
      </c>
      <c r="E11" s="25">
        <v>45941</v>
      </c>
      <c r="F11" s="7">
        <v>2</v>
      </c>
      <c r="G11" s="8" t="s">
        <v>15</v>
      </c>
      <c r="I11" s="26" t="s">
        <v>34</v>
      </c>
      <c r="J11" s="27" t="s">
        <v>35</v>
      </c>
      <c r="K11" s="26" t="s">
        <v>36</v>
      </c>
      <c r="L11" s="27" t="s">
        <v>37</v>
      </c>
      <c r="M11" s="26" t="s">
        <v>38</v>
      </c>
      <c r="N11" s="27" t="s">
        <v>39</v>
      </c>
      <c r="O11" s="26" t="s">
        <v>40</v>
      </c>
      <c r="P11" s="27" t="s">
        <v>41</v>
      </c>
      <c r="Q11" s="26" t="s">
        <v>42</v>
      </c>
    </row>
    <row r="12" spans="1:18" ht="15" customHeight="1" x14ac:dyDescent="0.3">
      <c r="A12" s="7" t="str">
        <f>B7</f>
        <v>DEFTERDARLIK</v>
      </c>
      <c r="B12" s="31">
        <v>3</v>
      </c>
      <c r="C12" s="31">
        <v>3</v>
      </c>
      <c r="D12" s="7" t="str">
        <f>B4</f>
        <v>GENÇLİK SPOR</v>
      </c>
      <c r="E12" s="25">
        <v>45941</v>
      </c>
      <c r="F12" s="7">
        <v>2</v>
      </c>
      <c r="G12" s="8" t="s">
        <v>16</v>
      </c>
      <c r="H12" s="10">
        <v>1</v>
      </c>
      <c r="I12" s="33" t="s">
        <v>12</v>
      </c>
      <c r="J12" s="34">
        <f>L12*3+M12*1</f>
        <v>3</v>
      </c>
      <c r="K12" s="35">
        <v>0</v>
      </c>
      <c r="L12" s="35">
        <v>1</v>
      </c>
      <c r="M12" s="35">
        <v>0</v>
      </c>
      <c r="N12" s="35">
        <v>0</v>
      </c>
      <c r="O12" s="35">
        <v>5</v>
      </c>
      <c r="P12" s="35">
        <v>1</v>
      </c>
      <c r="Q12" s="35">
        <f>O12-P12</f>
        <v>4</v>
      </c>
      <c r="R12" s="36" t="s">
        <v>43</v>
      </c>
    </row>
    <row r="13" spans="1:18" ht="15" customHeight="1" x14ac:dyDescent="0.3">
      <c r="A13" s="7" t="str">
        <f>B5</f>
        <v>SGK</v>
      </c>
      <c r="B13" s="31">
        <v>3</v>
      </c>
      <c r="C13" s="31">
        <v>0</v>
      </c>
      <c r="D13" s="7" t="str">
        <f>B6</f>
        <v>İŞKUR</v>
      </c>
      <c r="E13" s="25">
        <v>45941</v>
      </c>
      <c r="F13" s="7">
        <v>3</v>
      </c>
      <c r="G13" s="8" t="s">
        <v>15</v>
      </c>
      <c r="H13" s="10">
        <v>2</v>
      </c>
      <c r="I13" s="33" t="s">
        <v>13</v>
      </c>
      <c r="J13" s="34">
        <f>L13*3+M13*1</f>
        <v>3</v>
      </c>
      <c r="K13" s="35">
        <v>0</v>
      </c>
      <c r="L13" s="35">
        <v>1</v>
      </c>
      <c r="M13" s="35">
        <v>0</v>
      </c>
      <c r="N13" s="35">
        <v>0</v>
      </c>
      <c r="O13" s="35">
        <v>3</v>
      </c>
      <c r="P13" s="35">
        <v>0</v>
      </c>
      <c r="Q13" s="35">
        <f>O13-P13</f>
        <v>3</v>
      </c>
      <c r="R13" s="36" t="s">
        <v>43</v>
      </c>
    </row>
    <row r="14" spans="1:18" ht="15" customHeight="1" x14ac:dyDescent="0.3">
      <c r="A14" s="3"/>
      <c r="B14" s="32"/>
      <c r="C14" s="32"/>
      <c r="D14" s="3"/>
      <c r="E14" s="3"/>
      <c r="F14" s="3"/>
      <c r="G14" s="3"/>
      <c r="H14" s="10">
        <v>3</v>
      </c>
      <c r="I14" s="37" t="s">
        <v>44</v>
      </c>
      <c r="J14" s="38">
        <f>L14*3+M14*1</f>
        <v>1</v>
      </c>
      <c r="K14" s="39">
        <v>0</v>
      </c>
      <c r="L14" s="39">
        <v>0</v>
      </c>
      <c r="M14" s="39">
        <v>1</v>
      </c>
      <c r="N14" s="39">
        <v>0</v>
      </c>
      <c r="O14" s="39">
        <v>3</v>
      </c>
      <c r="P14" s="39">
        <v>3</v>
      </c>
      <c r="Q14" s="39">
        <f>O14-P14</f>
        <v>0</v>
      </c>
      <c r="R14" s="36" t="s">
        <v>70</v>
      </c>
    </row>
    <row r="15" spans="1:18" ht="15" customHeight="1" x14ac:dyDescent="0.3">
      <c r="A15" s="4" t="s">
        <v>8</v>
      </c>
      <c r="B15" s="47" t="s">
        <v>5</v>
      </c>
      <c r="C15" s="47"/>
      <c r="D15" s="5"/>
      <c r="E15" s="5"/>
      <c r="F15" s="6" t="s">
        <v>6</v>
      </c>
      <c r="G15" s="6" t="s">
        <v>7</v>
      </c>
      <c r="H15" s="10">
        <v>4</v>
      </c>
      <c r="I15" s="28" t="s">
        <v>3</v>
      </c>
      <c r="J15" s="29">
        <f>L15*3+M15*1</f>
        <v>1</v>
      </c>
      <c r="K15" s="30">
        <v>0</v>
      </c>
      <c r="L15" s="30">
        <v>0</v>
      </c>
      <c r="M15" s="30">
        <v>1</v>
      </c>
      <c r="N15" s="30">
        <v>0</v>
      </c>
      <c r="O15" s="30">
        <v>3</v>
      </c>
      <c r="P15" s="30">
        <v>3</v>
      </c>
      <c r="Q15" s="30">
        <f>O15-P15</f>
        <v>0</v>
      </c>
    </row>
    <row r="16" spans="1:18" ht="15" customHeight="1" x14ac:dyDescent="0.3">
      <c r="A16" s="7" t="str">
        <f>B3</f>
        <v>MERCAN SPOR</v>
      </c>
      <c r="B16" s="31"/>
      <c r="C16" s="31"/>
      <c r="D16" s="7" t="str">
        <f>B7</f>
        <v>DEFTERDARLIK</v>
      </c>
      <c r="E16" s="25">
        <v>45948</v>
      </c>
      <c r="F16" s="7">
        <v>2</v>
      </c>
      <c r="G16" s="8" t="s">
        <v>15</v>
      </c>
      <c r="H16" s="10">
        <v>5</v>
      </c>
      <c r="I16" s="28" t="s">
        <v>45</v>
      </c>
      <c r="J16" s="29">
        <f>L16*3+M16*1</f>
        <v>0</v>
      </c>
      <c r="K16" s="30">
        <v>0</v>
      </c>
      <c r="L16" s="30">
        <v>0</v>
      </c>
      <c r="M16" s="30">
        <v>0</v>
      </c>
      <c r="N16" s="30">
        <v>1</v>
      </c>
      <c r="O16" s="30">
        <v>0</v>
      </c>
      <c r="P16" s="30">
        <v>3</v>
      </c>
      <c r="Q16" s="30">
        <f>O16-P16</f>
        <v>-3</v>
      </c>
    </row>
    <row r="17" spans="1:17" ht="15" customHeight="1" x14ac:dyDescent="0.3">
      <c r="A17" s="7" t="str">
        <f>B6</f>
        <v>İŞKUR</v>
      </c>
      <c r="B17" s="31"/>
      <c r="C17" s="31"/>
      <c r="D17" s="7" t="str">
        <f>B8</f>
        <v>ZİRVE İNŞ. - NİZİP SPOR</v>
      </c>
      <c r="E17" s="25">
        <v>45948</v>
      </c>
      <c r="F17" s="7">
        <v>3</v>
      </c>
      <c r="G17" s="8" t="s">
        <v>16</v>
      </c>
      <c r="H17" s="10">
        <v>6</v>
      </c>
      <c r="I17" s="28" t="s">
        <v>76</v>
      </c>
      <c r="J17" s="29">
        <f>L17*3+M17*1</f>
        <v>0</v>
      </c>
      <c r="K17" s="30">
        <v>0</v>
      </c>
      <c r="L17" s="30">
        <v>0</v>
      </c>
      <c r="M17" s="30">
        <v>0</v>
      </c>
      <c r="N17" s="30">
        <v>1</v>
      </c>
      <c r="O17" s="30">
        <v>1</v>
      </c>
      <c r="P17" s="30">
        <v>5</v>
      </c>
      <c r="Q17" s="30">
        <f>O17-P17</f>
        <v>-4</v>
      </c>
    </row>
    <row r="18" spans="1:17" ht="15" customHeight="1" x14ac:dyDescent="0.3">
      <c r="A18" s="7" t="str">
        <f>B4</f>
        <v>GENÇLİK SPOR</v>
      </c>
      <c r="B18" s="31"/>
      <c r="C18" s="31"/>
      <c r="D18" s="7" t="str">
        <f>B5</f>
        <v>SGK</v>
      </c>
      <c r="E18" s="25">
        <v>45948</v>
      </c>
      <c r="F18" s="7">
        <v>1</v>
      </c>
      <c r="G18" s="8" t="s">
        <v>58</v>
      </c>
    </row>
    <row r="19" spans="1:17" ht="15" customHeight="1" x14ac:dyDescent="0.3">
      <c r="A19" s="3"/>
      <c r="B19" s="32"/>
      <c r="C19" s="32"/>
      <c r="D19" s="3"/>
      <c r="E19" s="3"/>
      <c r="F19" s="3"/>
      <c r="G19" s="3"/>
    </row>
    <row r="20" spans="1:17" ht="15" customHeight="1" x14ac:dyDescent="0.3">
      <c r="A20" s="4" t="s">
        <v>9</v>
      </c>
      <c r="B20" s="47" t="s">
        <v>5</v>
      </c>
      <c r="C20" s="47"/>
      <c r="D20" s="5"/>
      <c r="E20" s="5"/>
      <c r="F20" s="6" t="s">
        <v>6</v>
      </c>
      <c r="G20" s="6" t="s">
        <v>7</v>
      </c>
    </row>
    <row r="21" spans="1:17" ht="15" customHeight="1" x14ac:dyDescent="0.3">
      <c r="A21" s="7" t="str">
        <f>B3</f>
        <v>MERCAN SPOR</v>
      </c>
      <c r="B21" s="31"/>
      <c r="C21" s="31"/>
      <c r="D21" s="7" t="str">
        <f>B6</f>
        <v>İŞKUR</v>
      </c>
      <c r="E21" s="25">
        <v>45955</v>
      </c>
      <c r="F21" s="7">
        <v>3</v>
      </c>
      <c r="G21" s="8" t="s">
        <v>16</v>
      </c>
    </row>
    <row r="22" spans="1:17" ht="15" customHeight="1" x14ac:dyDescent="0.3">
      <c r="A22" s="7" t="str">
        <f>B7</f>
        <v>DEFTERDARLIK</v>
      </c>
      <c r="B22" s="31"/>
      <c r="C22" s="31"/>
      <c r="D22" s="7" t="str">
        <f>B5</f>
        <v>SGK</v>
      </c>
      <c r="E22" s="25">
        <v>45955</v>
      </c>
      <c r="F22" s="7">
        <v>1</v>
      </c>
      <c r="G22" s="8" t="s">
        <v>58</v>
      </c>
    </row>
    <row r="23" spans="1:17" ht="15" customHeight="1" x14ac:dyDescent="0.3">
      <c r="A23" s="7" t="str">
        <f>B8</f>
        <v>ZİRVE İNŞ. - NİZİP SPOR</v>
      </c>
      <c r="B23" s="31"/>
      <c r="C23" s="31"/>
      <c r="D23" s="7" t="str">
        <f>B4</f>
        <v>GENÇLİK SPOR</v>
      </c>
      <c r="E23" s="25">
        <v>45955</v>
      </c>
      <c r="F23" s="7">
        <v>3</v>
      </c>
      <c r="G23" s="8" t="s">
        <v>15</v>
      </c>
    </row>
    <row r="24" spans="1:17" ht="15" customHeight="1" x14ac:dyDescent="0.3">
      <c r="A24" s="3"/>
      <c r="B24" s="32"/>
      <c r="C24" s="32"/>
      <c r="D24" s="3"/>
      <c r="E24" s="3"/>
      <c r="F24" s="3"/>
      <c r="G24" s="3"/>
    </row>
    <row r="25" spans="1:17" ht="15" customHeight="1" x14ac:dyDescent="0.3">
      <c r="A25" s="4" t="s">
        <v>10</v>
      </c>
      <c r="B25" s="47" t="s">
        <v>5</v>
      </c>
      <c r="C25" s="47"/>
      <c r="D25" s="5"/>
      <c r="E25" s="5"/>
      <c r="F25" s="6" t="s">
        <v>6</v>
      </c>
      <c r="G25" s="6" t="s">
        <v>7</v>
      </c>
    </row>
    <row r="26" spans="1:17" ht="15" customHeight="1" x14ac:dyDescent="0.3">
      <c r="A26" s="7" t="str">
        <f>B5</f>
        <v>SGK</v>
      </c>
      <c r="B26" s="31"/>
      <c r="C26" s="31"/>
      <c r="D26" s="7" t="str">
        <f>B3</f>
        <v>MERCAN SPOR</v>
      </c>
      <c r="E26" s="25">
        <v>45962</v>
      </c>
      <c r="F26" s="7">
        <v>1</v>
      </c>
      <c r="G26" s="8" t="s">
        <v>58</v>
      </c>
    </row>
    <row r="27" spans="1:17" ht="15" customHeight="1" x14ac:dyDescent="0.3">
      <c r="A27" s="7" t="str">
        <f>B4</f>
        <v>GENÇLİK SPOR</v>
      </c>
      <c r="B27" s="31"/>
      <c r="C27" s="31"/>
      <c r="D27" s="7" t="str">
        <f>B6</f>
        <v>İŞKUR</v>
      </c>
      <c r="E27" s="25">
        <v>45962</v>
      </c>
      <c r="F27" s="7">
        <v>1</v>
      </c>
      <c r="G27" s="8" t="s">
        <v>16</v>
      </c>
    </row>
    <row r="28" spans="1:17" ht="15" customHeight="1" x14ac:dyDescent="0.3">
      <c r="A28" s="7" t="str">
        <f>B7</f>
        <v>DEFTERDARLIK</v>
      </c>
      <c r="B28" s="31"/>
      <c r="C28" s="31"/>
      <c r="D28" s="7" t="str">
        <f>B8</f>
        <v>ZİRVE İNŞ. - NİZİP SPOR</v>
      </c>
      <c r="E28" s="25">
        <v>45962</v>
      </c>
      <c r="F28" s="7">
        <v>2</v>
      </c>
      <c r="G28" s="8" t="s">
        <v>15</v>
      </c>
    </row>
    <row r="29" spans="1:17" ht="15" customHeight="1" x14ac:dyDescent="0.3">
      <c r="A29" s="3"/>
      <c r="B29" s="32"/>
      <c r="C29" s="32"/>
      <c r="D29" s="3"/>
      <c r="E29" s="3"/>
      <c r="F29" s="3"/>
      <c r="G29" s="3"/>
    </row>
    <row r="30" spans="1:17" ht="15" customHeight="1" x14ac:dyDescent="0.3">
      <c r="A30" s="4" t="s">
        <v>11</v>
      </c>
      <c r="B30" s="47" t="s">
        <v>5</v>
      </c>
      <c r="C30" s="47"/>
      <c r="D30" s="5"/>
      <c r="E30" s="5"/>
      <c r="F30" s="6" t="s">
        <v>6</v>
      </c>
      <c r="G30" s="6" t="s">
        <v>7</v>
      </c>
    </row>
    <row r="31" spans="1:17" ht="15" customHeight="1" x14ac:dyDescent="0.3">
      <c r="A31" s="7" t="str">
        <f>B3</f>
        <v>MERCAN SPOR</v>
      </c>
      <c r="B31" s="31"/>
      <c r="C31" s="31"/>
      <c r="D31" s="7" t="str">
        <f>B4</f>
        <v>GENÇLİK SPOR</v>
      </c>
      <c r="E31" s="25">
        <v>45969</v>
      </c>
      <c r="F31" s="7">
        <v>2</v>
      </c>
      <c r="G31" s="8" t="s">
        <v>16</v>
      </c>
    </row>
    <row r="32" spans="1:17" ht="15" customHeight="1" x14ac:dyDescent="0.3">
      <c r="A32" s="7" t="str">
        <f>B8</f>
        <v>ZİRVE İNŞ. - NİZİP SPOR</v>
      </c>
      <c r="B32" s="31"/>
      <c r="C32" s="31"/>
      <c r="D32" s="7" t="str">
        <f>B5</f>
        <v>SGK</v>
      </c>
      <c r="E32" s="25">
        <v>45969</v>
      </c>
      <c r="F32" s="7">
        <v>1</v>
      </c>
      <c r="G32" s="8" t="s">
        <v>58</v>
      </c>
    </row>
    <row r="33" spans="1:7" ht="15" customHeight="1" x14ac:dyDescent="0.3">
      <c r="A33" s="7" t="str">
        <f>B6</f>
        <v>İŞKUR</v>
      </c>
      <c r="B33" s="31"/>
      <c r="C33" s="31"/>
      <c r="D33" s="7" t="str">
        <f>B7</f>
        <v>DEFTERDARLIK</v>
      </c>
      <c r="E33" s="25">
        <v>45969</v>
      </c>
      <c r="F33" s="7">
        <v>2</v>
      </c>
      <c r="G33" s="8" t="s">
        <v>15</v>
      </c>
    </row>
    <row r="34" spans="1:7" x14ac:dyDescent="0.3">
      <c r="B34" s="11"/>
      <c r="C34" s="11"/>
    </row>
    <row r="36" spans="1:7" x14ac:dyDescent="0.3">
      <c r="A36" s="46" t="s">
        <v>46</v>
      </c>
      <c r="B36" s="46"/>
      <c r="C36" s="46"/>
      <c r="D36" s="46"/>
      <c r="E36" s="46"/>
      <c r="F36" s="46"/>
      <c r="G36" s="46"/>
    </row>
    <row r="37" spans="1:7" x14ac:dyDescent="0.3">
      <c r="A37" s="46"/>
      <c r="B37" s="46"/>
      <c r="C37" s="46"/>
      <c r="D37" s="46"/>
      <c r="E37" s="46"/>
      <c r="F37" s="46"/>
      <c r="G37" s="46"/>
    </row>
    <row r="39" spans="1:7" x14ac:dyDescent="0.3">
      <c r="A39" s="9" t="s">
        <v>17</v>
      </c>
      <c r="B39" s="9"/>
    </row>
    <row r="40" spans="1:7" x14ac:dyDescent="0.3">
      <c r="A40" s="10" t="s">
        <v>47</v>
      </c>
    </row>
    <row r="41" spans="1:7" x14ac:dyDescent="0.3">
      <c r="A41" s="10" t="s">
        <v>57</v>
      </c>
    </row>
    <row r="42" spans="1:7" x14ac:dyDescent="0.3">
      <c r="A42" s="10" t="s">
        <v>63</v>
      </c>
    </row>
    <row r="43" spans="1:7" x14ac:dyDescent="0.3">
      <c r="A43" s="10" t="s">
        <v>64</v>
      </c>
    </row>
    <row r="44" spans="1:7" x14ac:dyDescent="0.3">
      <c r="A44" s="10" t="s">
        <v>55</v>
      </c>
    </row>
    <row r="45" spans="1:7" x14ac:dyDescent="0.3">
      <c r="A45" s="36" t="s">
        <v>56</v>
      </c>
    </row>
  </sheetData>
  <sortState xmlns:xlrd2="http://schemas.microsoft.com/office/spreadsheetml/2017/richdata2" ref="I12:Q17">
    <sortCondition descending="1" ref="J12:J17"/>
    <sortCondition descending="1" ref="Q12:Q17"/>
    <sortCondition descending="1" ref="O12:O17"/>
  </sortState>
  <mergeCells count="14">
    <mergeCell ref="A36:G37"/>
    <mergeCell ref="B20:C20"/>
    <mergeCell ref="B25:C25"/>
    <mergeCell ref="B30:C30"/>
    <mergeCell ref="B7:G7"/>
    <mergeCell ref="B8:G8"/>
    <mergeCell ref="B10:C10"/>
    <mergeCell ref="B15:C15"/>
    <mergeCell ref="B6:G6"/>
    <mergeCell ref="A1:G1"/>
    <mergeCell ref="B2:G2"/>
    <mergeCell ref="B3:G3"/>
    <mergeCell ref="B4:G4"/>
    <mergeCell ref="B5:G5"/>
  </mergeCells>
  <conditionalFormatting sqref="A3:G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45"/>
  <sheetViews>
    <sheetView workbookViewId="0">
      <selection activeCell="I14" sqref="I14"/>
    </sheetView>
  </sheetViews>
  <sheetFormatPr defaultRowHeight="14.4" x14ac:dyDescent="0.3"/>
  <cols>
    <col min="1" max="1" width="13.109375" bestFit="1" customWidth="1"/>
    <col min="4" max="5" width="13.44140625" customWidth="1"/>
    <col min="7" max="7" width="13.5546875" customWidth="1"/>
    <col min="9" max="9" width="14.77734375" bestFit="1" customWidth="1"/>
    <col min="10" max="17" width="5.6640625" customWidth="1"/>
  </cols>
  <sheetData>
    <row r="1" spans="1:18" ht="21" x14ac:dyDescent="0.3">
      <c r="A1" s="42" t="s">
        <v>62</v>
      </c>
      <c r="B1" s="43"/>
      <c r="C1" s="43"/>
      <c r="D1" s="43"/>
      <c r="E1" s="43"/>
      <c r="F1" s="43"/>
      <c r="G1" s="43"/>
    </row>
    <row r="2" spans="1:18" ht="15" thickBot="1" x14ac:dyDescent="0.35">
      <c r="A2" s="1" t="s">
        <v>0</v>
      </c>
      <c r="B2" s="44" t="s">
        <v>1</v>
      </c>
      <c r="C2" s="45"/>
      <c r="D2" s="45"/>
      <c r="E2" s="45"/>
      <c r="F2" s="45"/>
      <c r="G2" s="45"/>
    </row>
    <row r="3" spans="1:18" ht="15.6" thickTop="1" thickBot="1" x14ac:dyDescent="0.35">
      <c r="A3" s="2">
        <v>1</v>
      </c>
      <c r="B3" s="40" t="s">
        <v>73</v>
      </c>
      <c r="C3" s="41"/>
      <c r="D3" s="41"/>
      <c r="E3" s="41"/>
      <c r="F3" s="41"/>
      <c r="G3" s="41"/>
    </row>
    <row r="4" spans="1:18" ht="15.6" thickTop="1" thickBot="1" x14ac:dyDescent="0.35">
      <c r="A4" s="2">
        <v>2</v>
      </c>
      <c r="B4" s="40" t="s">
        <v>48</v>
      </c>
      <c r="C4" s="41"/>
      <c r="D4" s="41"/>
      <c r="E4" s="41"/>
      <c r="F4" s="41"/>
      <c r="G4" s="41"/>
    </row>
    <row r="5" spans="1:18" ht="15.6" thickTop="1" thickBot="1" x14ac:dyDescent="0.35">
      <c r="A5" s="2">
        <v>3</v>
      </c>
      <c r="B5" s="40" t="s">
        <v>14</v>
      </c>
      <c r="C5" s="41"/>
      <c r="D5" s="41"/>
      <c r="E5" s="41"/>
      <c r="F5" s="41"/>
      <c r="G5" s="41"/>
    </row>
    <row r="6" spans="1:18" ht="15.6" thickTop="1" thickBot="1" x14ac:dyDescent="0.35">
      <c r="A6" s="2">
        <v>4</v>
      </c>
      <c r="B6" s="40" t="s">
        <v>49</v>
      </c>
      <c r="C6" s="41"/>
      <c r="D6" s="41"/>
      <c r="E6" s="41"/>
      <c r="F6" s="41"/>
      <c r="G6" s="41"/>
    </row>
    <row r="7" spans="1:18" ht="15.6" thickTop="1" thickBot="1" x14ac:dyDescent="0.35">
      <c r="A7" s="2">
        <v>5</v>
      </c>
      <c r="B7" s="40" t="s">
        <v>50</v>
      </c>
      <c r="C7" s="41"/>
      <c r="D7" s="41"/>
      <c r="E7" s="41"/>
      <c r="F7" s="41"/>
      <c r="G7" s="41"/>
    </row>
    <row r="8" spans="1:18" ht="15.6" thickTop="1" thickBot="1" x14ac:dyDescent="0.35">
      <c r="A8" s="2">
        <v>6</v>
      </c>
      <c r="B8" s="48" t="s">
        <v>51</v>
      </c>
      <c r="C8" s="48"/>
      <c r="D8" s="48"/>
      <c r="E8" s="48"/>
      <c r="F8" s="48"/>
      <c r="G8" s="48"/>
    </row>
    <row r="9" spans="1:18" ht="15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3">
      <c r="A10" s="4" t="s">
        <v>4</v>
      </c>
      <c r="B10" s="47" t="s">
        <v>5</v>
      </c>
      <c r="C10" s="47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MASTERLAR</v>
      </c>
      <c r="B11" s="31">
        <v>1</v>
      </c>
      <c r="C11" s="31">
        <v>8</v>
      </c>
      <c r="D11" s="7" t="str">
        <f>B3</f>
        <v>FISTIKGÜCÜ F.C.</v>
      </c>
      <c r="E11" s="25">
        <v>45941</v>
      </c>
      <c r="F11" s="7">
        <v>1</v>
      </c>
      <c r="G11" s="8" t="s">
        <v>16</v>
      </c>
      <c r="I11" s="26" t="s">
        <v>34</v>
      </c>
      <c r="J11" s="27" t="s">
        <v>35</v>
      </c>
      <c r="K11" s="26" t="s">
        <v>36</v>
      </c>
      <c r="L11" s="27" t="s">
        <v>37</v>
      </c>
      <c r="M11" s="26" t="s">
        <v>38</v>
      </c>
      <c r="N11" s="27" t="s">
        <v>39</v>
      </c>
      <c r="O11" s="26" t="s">
        <v>40</v>
      </c>
      <c r="P11" s="27" t="s">
        <v>41</v>
      </c>
      <c r="Q11" s="26" t="s">
        <v>42</v>
      </c>
    </row>
    <row r="12" spans="1:18" ht="15" customHeight="1" x14ac:dyDescent="0.3">
      <c r="A12" s="7" t="str">
        <f>B7</f>
        <v>KİLİS</v>
      </c>
      <c r="B12" s="31">
        <v>2</v>
      </c>
      <c r="C12" s="31">
        <v>12</v>
      </c>
      <c r="D12" s="7" t="str">
        <f>B4</f>
        <v>ÇINAR SPOR</v>
      </c>
      <c r="E12" s="25">
        <v>45941</v>
      </c>
      <c r="F12" s="7">
        <v>1</v>
      </c>
      <c r="G12" s="8" t="s">
        <v>58</v>
      </c>
      <c r="H12" s="10">
        <v>1</v>
      </c>
      <c r="I12" s="33" t="s">
        <v>52</v>
      </c>
      <c r="J12" s="34">
        <f>L12*3+M12*1</f>
        <v>3</v>
      </c>
      <c r="K12" s="35">
        <v>0</v>
      </c>
      <c r="L12" s="35">
        <v>1</v>
      </c>
      <c r="M12" s="35">
        <v>0</v>
      </c>
      <c r="N12" s="35">
        <v>0</v>
      </c>
      <c r="O12" s="35">
        <v>12</v>
      </c>
      <c r="P12" s="35">
        <v>2</v>
      </c>
      <c r="Q12" s="35">
        <f>O12-P12</f>
        <v>10</v>
      </c>
      <c r="R12" s="36" t="s">
        <v>43</v>
      </c>
    </row>
    <row r="13" spans="1:18" ht="15" customHeight="1" x14ac:dyDescent="0.3">
      <c r="A13" s="7" t="str">
        <f>B5</f>
        <v>AKDENİZ</v>
      </c>
      <c r="B13" s="31">
        <v>3</v>
      </c>
      <c r="C13" s="31">
        <v>1</v>
      </c>
      <c r="D13" s="7" t="str">
        <f>B6</f>
        <v>GAÜN</v>
      </c>
      <c r="E13" s="25">
        <v>45941</v>
      </c>
      <c r="F13" s="7">
        <v>2</v>
      </c>
      <c r="G13" s="8" t="s">
        <v>58</v>
      </c>
      <c r="H13" s="10">
        <v>2</v>
      </c>
      <c r="I13" s="33" t="s">
        <v>73</v>
      </c>
      <c r="J13" s="34">
        <f>L13*3+M13*1</f>
        <v>3</v>
      </c>
      <c r="K13" s="35">
        <v>0</v>
      </c>
      <c r="L13" s="35">
        <v>1</v>
      </c>
      <c r="M13" s="35">
        <v>0</v>
      </c>
      <c r="N13" s="35">
        <v>0</v>
      </c>
      <c r="O13" s="35">
        <v>8</v>
      </c>
      <c r="P13" s="35">
        <v>1</v>
      </c>
      <c r="Q13" s="35">
        <f>O13-P13</f>
        <v>7</v>
      </c>
      <c r="R13" s="36" t="s">
        <v>43</v>
      </c>
    </row>
    <row r="14" spans="1:18" ht="15" customHeight="1" x14ac:dyDescent="0.3">
      <c r="A14" s="3"/>
      <c r="B14" s="32"/>
      <c r="C14" s="32"/>
      <c r="D14" s="3"/>
      <c r="E14" s="3"/>
      <c r="F14" s="3"/>
      <c r="G14" s="3"/>
      <c r="H14" s="10">
        <v>3</v>
      </c>
      <c r="I14" s="37" t="s">
        <v>14</v>
      </c>
      <c r="J14" s="38">
        <f>L14*3+M14*1</f>
        <v>3</v>
      </c>
      <c r="K14" s="39">
        <v>0</v>
      </c>
      <c r="L14" s="39">
        <v>1</v>
      </c>
      <c r="M14" s="39">
        <v>0</v>
      </c>
      <c r="N14" s="39">
        <v>0</v>
      </c>
      <c r="O14" s="39">
        <v>3</v>
      </c>
      <c r="P14" s="39">
        <v>1</v>
      </c>
      <c r="Q14" s="39">
        <f>O14-P14</f>
        <v>2</v>
      </c>
      <c r="R14" s="36" t="s">
        <v>70</v>
      </c>
    </row>
    <row r="15" spans="1:18" ht="15" customHeight="1" x14ac:dyDescent="0.3">
      <c r="A15" s="4" t="s">
        <v>8</v>
      </c>
      <c r="B15" s="47" t="s">
        <v>5</v>
      </c>
      <c r="C15" s="47"/>
      <c r="D15" s="5"/>
      <c r="E15" s="5"/>
      <c r="F15" s="6" t="s">
        <v>6</v>
      </c>
      <c r="G15" s="6" t="s">
        <v>7</v>
      </c>
      <c r="H15" s="10">
        <v>4</v>
      </c>
      <c r="I15" s="28" t="s">
        <v>49</v>
      </c>
      <c r="J15" s="29">
        <f>L15*3+M15*1</f>
        <v>0</v>
      </c>
      <c r="K15" s="30">
        <v>0</v>
      </c>
      <c r="L15" s="30">
        <v>0</v>
      </c>
      <c r="M15" s="30">
        <v>0</v>
      </c>
      <c r="N15" s="30">
        <v>1</v>
      </c>
      <c r="O15" s="30">
        <v>1</v>
      </c>
      <c r="P15" s="30">
        <v>3</v>
      </c>
      <c r="Q15" s="30">
        <f>O15-P15</f>
        <v>-2</v>
      </c>
    </row>
    <row r="16" spans="1:18" ht="15" customHeight="1" x14ac:dyDescent="0.3">
      <c r="A16" s="7" t="str">
        <f>B3</f>
        <v>FISTIKGÜCÜ F.C.</v>
      </c>
      <c r="B16" s="31"/>
      <c r="C16" s="31"/>
      <c r="D16" s="7" t="str">
        <f>B7</f>
        <v>KİLİS</v>
      </c>
      <c r="E16" s="25">
        <v>45948</v>
      </c>
      <c r="F16" s="7">
        <v>1</v>
      </c>
      <c r="G16" s="8" t="s">
        <v>16</v>
      </c>
      <c r="H16" s="10">
        <v>5</v>
      </c>
      <c r="I16" s="28" t="s">
        <v>51</v>
      </c>
      <c r="J16" s="29">
        <f>L16*3+M16*1</f>
        <v>0</v>
      </c>
      <c r="K16" s="30">
        <v>0</v>
      </c>
      <c r="L16" s="30">
        <v>0</v>
      </c>
      <c r="M16" s="30">
        <v>0</v>
      </c>
      <c r="N16" s="30">
        <v>1</v>
      </c>
      <c r="O16" s="30">
        <v>1</v>
      </c>
      <c r="P16" s="30">
        <v>8</v>
      </c>
      <c r="Q16" s="30">
        <f>O16-P16</f>
        <v>-7</v>
      </c>
    </row>
    <row r="17" spans="1:17" ht="15" customHeight="1" x14ac:dyDescent="0.3">
      <c r="A17" s="7" t="str">
        <f>B6</f>
        <v>GAÜN</v>
      </c>
      <c r="B17" s="31"/>
      <c r="C17" s="31"/>
      <c r="D17" s="7" t="str">
        <f>B8</f>
        <v>MASTERLAR</v>
      </c>
      <c r="E17" s="25">
        <v>45948</v>
      </c>
      <c r="F17" s="7">
        <v>3</v>
      </c>
      <c r="G17" s="8" t="s">
        <v>15</v>
      </c>
      <c r="H17" s="10">
        <v>6</v>
      </c>
      <c r="I17" s="28" t="s">
        <v>50</v>
      </c>
      <c r="J17" s="29">
        <f>L17*3+M17*1</f>
        <v>0</v>
      </c>
      <c r="K17" s="30">
        <v>0</v>
      </c>
      <c r="L17" s="30">
        <v>0</v>
      </c>
      <c r="M17" s="30">
        <v>0</v>
      </c>
      <c r="N17" s="30">
        <v>1</v>
      </c>
      <c r="O17" s="30">
        <v>2</v>
      </c>
      <c r="P17" s="30">
        <v>12</v>
      </c>
      <c r="Q17" s="30">
        <f>O17-P17</f>
        <v>-10</v>
      </c>
    </row>
    <row r="18" spans="1:17" ht="15" customHeight="1" x14ac:dyDescent="0.3">
      <c r="A18" s="7" t="str">
        <f>B4</f>
        <v>ÇINAR SPOR</v>
      </c>
      <c r="B18" s="31"/>
      <c r="C18" s="31"/>
      <c r="D18" s="7" t="str">
        <f>B5</f>
        <v>AKDENİZ</v>
      </c>
      <c r="E18" s="25">
        <v>45948</v>
      </c>
      <c r="F18" s="7">
        <v>1</v>
      </c>
      <c r="G18" s="8" t="s">
        <v>15</v>
      </c>
    </row>
    <row r="19" spans="1:17" ht="15" customHeight="1" x14ac:dyDescent="0.3">
      <c r="A19" s="3"/>
      <c r="B19" s="32"/>
      <c r="C19" s="32"/>
      <c r="D19" s="3"/>
      <c r="E19" s="3"/>
      <c r="F19" s="3"/>
      <c r="G19" s="3"/>
    </row>
    <row r="20" spans="1:17" ht="15" customHeight="1" x14ac:dyDescent="0.3">
      <c r="A20" s="4" t="s">
        <v>9</v>
      </c>
      <c r="B20" s="47" t="s">
        <v>5</v>
      </c>
      <c r="C20" s="47"/>
      <c r="D20" s="5"/>
      <c r="E20" s="5"/>
      <c r="F20" s="6" t="s">
        <v>6</v>
      </c>
      <c r="G20" s="6" t="s">
        <v>7</v>
      </c>
    </row>
    <row r="21" spans="1:17" ht="15" customHeight="1" x14ac:dyDescent="0.3">
      <c r="A21" s="7" t="str">
        <f>B3</f>
        <v>FISTIKGÜCÜ F.C.</v>
      </c>
      <c r="B21" s="31"/>
      <c r="C21" s="31"/>
      <c r="D21" s="7" t="str">
        <f>B6</f>
        <v>GAÜN</v>
      </c>
      <c r="E21" s="25">
        <v>45955</v>
      </c>
      <c r="F21" s="7">
        <v>2</v>
      </c>
      <c r="G21" s="8" t="s">
        <v>16</v>
      </c>
    </row>
    <row r="22" spans="1:17" ht="15" customHeight="1" x14ac:dyDescent="0.3">
      <c r="A22" s="7" t="str">
        <f>B7</f>
        <v>KİLİS</v>
      </c>
      <c r="B22" s="31"/>
      <c r="C22" s="31"/>
      <c r="D22" s="7" t="str">
        <f>B5</f>
        <v>AKDENİZ</v>
      </c>
      <c r="E22" s="25">
        <v>45955</v>
      </c>
      <c r="F22" s="7">
        <v>2</v>
      </c>
      <c r="G22" s="8" t="s">
        <v>15</v>
      </c>
    </row>
    <row r="23" spans="1:17" ht="15" customHeight="1" x14ac:dyDescent="0.3">
      <c r="A23" s="7" t="str">
        <f>B8</f>
        <v>MASTERLAR</v>
      </c>
      <c r="B23" s="31"/>
      <c r="C23" s="31"/>
      <c r="D23" s="7" t="str">
        <f>B4</f>
        <v>ÇINAR SPOR</v>
      </c>
      <c r="E23" s="25">
        <v>45955</v>
      </c>
      <c r="F23" s="7">
        <v>1</v>
      </c>
      <c r="G23" s="8" t="s">
        <v>16</v>
      </c>
    </row>
    <row r="24" spans="1:17" ht="15" customHeight="1" x14ac:dyDescent="0.3">
      <c r="A24" s="3"/>
      <c r="B24" s="32"/>
      <c r="C24" s="32"/>
      <c r="D24" s="3"/>
      <c r="E24" s="3"/>
      <c r="F24" s="3"/>
      <c r="G24" s="3"/>
    </row>
    <row r="25" spans="1:17" ht="15" customHeight="1" x14ac:dyDescent="0.3">
      <c r="A25" s="4" t="s">
        <v>10</v>
      </c>
      <c r="B25" s="47" t="s">
        <v>5</v>
      </c>
      <c r="C25" s="47"/>
      <c r="D25" s="5"/>
      <c r="E25" s="5"/>
      <c r="F25" s="6" t="s">
        <v>6</v>
      </c>
      <c r="G25" s="6" t="s">
        <v>7</v>
      </c>
    </row>
    <row r="26" spans="1:17" ht="15" customHeight="1" x14ac:dyDescent="0.3">
      <c r="A26" s="7" t="str">
        <f>B5</f>
        <v>AKDENİZ</v>
      </c>
      <c r="B26" s="31"/>
      <c r="C26" s="31"/>
      <c r="D26" s="7" t="str">
        <f>B3</f>
        <v>FISTIKGÜCÜ F.C.</v>
      </c>
      <c r="E26" s="25">
        <v>45962</v>
      </c>
      <c r="F26" s="7">
        <v>3</v>
      </c>
      <c r="G26" s="8" t="s">
        <v>16</v>
      </c>
    </row>
    <row r="27" spans="1:17" ht="15" customHeight="1" x14ac:dyDescent="0.3">
      <c r="A27" s="7" t="str">
        <f>B4</f>
        <v>ÇINAR SPOR</v>
      </c>
      <c r="B27" s="31"/>
      <c r="C27" s="31"/>
      <c r="D27" s="7" t="str">
        <f>B6</f>
        <v>GAÜN</v>
      </c>
      <c r="E27" s="25">
        <v>45962</v>
      </c>
      <c r="F27" s="7">
        <v>2</v>
      </c>
      <c r="G27" s="8" t="s">
        <v>58</v>
      </c>
    </row>
    <row r="28" spans="1:17" ht="15" customHeight="1" x14ac:dyDescent="0.3">
      <c r="A28" s="7" t="str">
        <f>B7</f>
        <v>KİLİS</v>
      </c>
      <c r="B28" s="31"/>
      <c r="C28" s="31"/>
      <c r="D28" s="7" t="str">
        <f>B8</f>
        <v>MASTERLAR</v>
      </c>
      <c r="E28" s="25">
        <v>45962</v>
      </c>
      <c r="F28" s="7">
        <v>1</v>
      </c>
      <c r="G28" s="8" t="s">
        <v>15</v>
      </c>
    </row>
    <row r="29" spans="1:17" ht="15" customHeight="1" x14ac:dyDescent="0.3">
      <c r="A29" s="3"/>
      <c r="B29" s="32"/>
      <c r="C29" s="32"/>
      <c r="D29" s="3"/>
      <c r="E29" s="3"/>
      <c r="F29" s="3"/>
      <c r="G29" s="3"/>
    </row>
    <row r="30" spans="1:17" ht="15" customHeight="1" x14ac:dyDescent="0.3">
      <c r="A30" s="4" t="s">
        <v>11</v>
      </c>
      <c r="B30" s="47" t="s">
        <v>5</v>
      </c>
      <c r="C30" s="47"/>
      <c r="D30" s="5"/>
      <c r="E30" s="5"/>
      <c r="F30" s="6" t="s">
        <v>6</v>
      </c>
      <c r="G30" s="6" t="s">
        <v>7</v>
      </c>
    </row>
    <row r="31" spans="1:17" ht="15" customHeight="1" x14ac:dyDescent="0.3">
      <c r="A31" s="7" t="str">
        <f>B3</f>
        <v>FISTIKGÜCÜ F.C.</v>
      </c>
      <c r="B31" s="31"/>
      <c r="C31" s="31"/>
      <c r="D31" s="7" t="str">
        <f>B4</f>
        <v>ÇINAR SPOR</v>
      </c>
      <c r="E31" s="25">
        <v>45969</v>
      </c>
      <c r="F31" s="7">
        <v>2</v>
      </c>
      <c r="G31" s="8" t="s">
        <v>58</v>
      </c>
    </row>
    <row r="32" spans="1:17" ht="15" customHeight="1" x14ac:dyDescent="0.3">
      <c r="A32" s="7" t="str">
        <f>B8</f>
        <v>MASTERLAR</v>
      </c>
      <c r="B32" s="31"/>
      <c r="C32" s="31"/>
      <c r="D32" s="7" t="str">
        <f>B5</f>
        <v>AKDENİZ</v>
      </c>
      <c r="E32" s="25">
        <v>45969</v>
      </c>
      <c r="F32" s="7">
        <v>3</v>
      </c>
      <c r="G32" s="8" t="s">
        <v>15</v>
      </c>
    </row>
    <row r="33" spans="1:7" ht="15" customHeight="1" x14ac:dyDescent="0.3">
      <c r="A33" s="7" t="str">
        <f>B6</f>
        <v>GAÜN</v>
      </c>
      <c r="B33" s="31"/>
      <c r="C33" s="31"/>
      <c r="D33" s="7" t="str">
        <f>B7</f>
        <v>KİLİS</v>
      </c>
      <c r="E33" s="25">
        <v>45969</v>
      </c>
      <c r="F33" s="7">
        <v>1</v>
      </c>
      <c r="G33" s="8" t="s">
        <v>16</v>
      </c>
    </row>
    <row r="34" spans="1:7" x14ac:dyDescent="0.3">
      <c r="B34" s="11"/>
      <c r="C34" s="11"/>
    </row>
    <row r="36" spans="1:7" x14ac:dyDescent="0.3">
      <c r="A36" s="46" t="s">
        <v>46</v>
      </c>
      <c r="B36" s="46"/>
      <c r="C36" s="46"/>
      <c r="D36" s="46"/>
      <c r="E36" s="46"/>
      <c r="F36" s="46"/>
      <c r="G36" s="46"/>
    </row>
    <row r="37" spans="1:7" x14ac:dyDescent="0.3">
      <c r="A37" s="46"/>
      <c r="B37" s="46"/>
      <c r="C37" s="46"/>
      <c r="D37" s="46"/>
      <c r="E37" s="46"/>
      <c r="F37" s="46"/>
      <c r="G37" s="46"/>
    </row>
    <row r="39" spans="1:7" x14ac:dyDescent="0.3">
      <c r="A39" s="9" t="s">
        <v>17</v>
      </c>
      <c r="B39" s="9"/>
    </row>
    <row r="40" spans="1:7" x14ac:dyDescent="0.3">
      <c r="A40" s="10" t="s">
        <v>47</v>
      </c>
    </row>
    <row r="41" spans="1:7" x14ac:dyDescent="0.3">
      <c r="A41" s="10" t="s">
        <v>57</v>
      </c>
    </row>
    <row r="42" spans="1:7" x14ac:dyDescent="0.3">
      <c r="A42" s="10" t="s">
        <v>63</v>
      </c>
    </row>
    <row r="43" spans="1:7" x14ac:dyDescent="0.3">
      <c r="A43" s="10" t="s">
        <v>64</v>
      </c>
    </row>
    <row r="44" spans="1:7" x14ac:dyDescent="0.3">
      <c r="A44" s="10" t="s">
        <v>55</v>
      </c>
    </row>
    <row r="45" spans="1:7" x14ac:dyDescent="0.3">
      <c r="A45" s="36" t="s">
        <v>56</v>
      </c>
    </row>
  </sheetData>
  <sortState xmlns:xlrd2="http://schemas.microsoft.com/office/spreadsheetml/2017/richdata2" ref="I12:Q17">
    <sortCondition descending="1" ref="Q12:Q17"/>
  </sortState>
  <mergeCells count="14">
    <mergeCell ref="B30:C30"/>
    <mergeCell ref="A36:G37"/>
    <mergeCell ref="B7:G7"/>
    <mergeCell ref="B8:G8"/>
    <mergeCell ref="B10:C10"/>
    <mergeCell ref="B15:C15"/>
    <mergeCell ref="B20:C20"/>
    <mergeCell ref="B25:C25"/>
    <mergeCell ref="B6:G6"/>
    <mergeCell ref="A1:G1"/>
    <mergeCell ref="B2:G2"/>
    <mergeCell ref="B3:G3"/>
    <mergeCell ref="B4:G4"/>
    <mergeCell ref="B5:G5"/>
  </mergeCells>
  <conditionalFormatting sqref="A3:G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R45"/>
  <sheetViews>
    <sheetView workbookViewId="0">
      <selection activeCell="I13" sqref="I13"/>
    </sheetView>
  </sheetViews>
  <sheetFormatPr defaultRowHeight="14.4" x14ac:dyDescent="0.3"/>
  <cols>
    <col min="1" max="1" width="13.109375" bestFit="1" customWidth="1"/>
    <col min="4" max="5" width="13.44140625" customWidth="1"/>
    <col min="7" max="7" width="13.5546875" customWidth="1"/>
    <col min="9" max="9" width="15.88671875" bestFit="1" customWidth="1"/>
    <col min="10" max="17" width="5.6640625" customWidth="1"/>
  </cols>
  <sheetData>
    <row r="1" spans="1:18" ht="21" x14ac:dyDescent="0.3">
      <c r="A1" s="42" t="s">
        <v>61</v>
      </c>
      <c r="B1" s="43"/>
      <c r="C1" s="43"/>
      <c r="D1" s="43"/>
      <c r="E1" s="43"/>
      <c r="F1" s="43"/>
      <c r="G1" s="43"/>
    </row>
    <row r="2" spans="1:18" ht="15" thickBot="1" x14ac:dyDescent="0.35">
      <c r="A2" s="1" t="s">
        <v>0</v>
      </c>
      <c r="B2" s="44" t="s">
        <v>1</v>
      </c>
      <c r="C2" s="45"/>
      <c r="D2" s="45"/>
      <c r="E2" s="45"/>
      <c r="F2" s="45"/>
      <c r="G2" s="45"/>
    </row>
    <row r="3" spans="1:18" ht="15.6" thickTop="1" thickBot="1" x14ac:dyDescent="0.35">
      <c r="A3" s="2">
        <v>1</v>
      </c>
      <c r="B3" s="40" t="s">
        <v>75</v>
      </c>
      <c r="C3" s="41"/>
      <c r="D3" s="41"/>
      <c r="E3" s="41"/>
      <c r="F3" s="41"/>
      <c r="G3" s="41"/>
    </row>
    <row r="4" spans="1:18" ht="15.6" thickTop="1" thickBot="1" x14ac:dyDescent="0.35">
      <c r="A4" s="2">
        <v>2</v>
      </c>
      <c r="B4" s="40" t="s">
        <v>71</v>
      </c>
      <c r="C4" s="41"/>
      <c r="D4" s="41"/>
      <c r="E4" s="41"/>
      <c r="F4" s="41"/>
      <c r="G4" s="41"/>
    </row>
    <row r="5" spans="1:18" ht="15.6" thickTop="1" thickBot="1" x14ac:dyDescent="0.35">
      <c r="A5" s="2">
        <v>3</v>
      </c>
      <c r="B5" s="40" t="s">
        <v>53</v>
      </c>
      <c r="C5" s="41"/>
      <c r="D5" s="41"/>
      <c r="E5" s="41"/>
      <c r="F5" s="41"/>
      <c r="G5" s="41"/>
    </row>
    <row r="6" spans="1:18" ht="15.6" thickTop="1" thickBot="1" x14ac:dyDescent="0.35">
      <c r="A6" s="2">
        <v>4</v>
      </c>
      <c r="B6" s="40" t="s">
        <v>54</v>
      </c>
      <c r="C6" s="41"/>
      <c r="D6" s="41"/>
      <c r="E6" s="41"/>
      <c r="F6" s="41"/>
      <c r="G6" s="41"/>
    </row>
    <row r="7" spans="1:18" ht="15.6" thickTop="1" thickBot="1" x14ac:dyDescent="0.35">
      <c r="A7" s="2">
        <v>5</v>
      </c>
      <c r="B7" s="40" t="s">
        <v>72</v>
      </c>
      <c r="C7" s="41"/>
      <c r="D7" s="41"/>
      <c r="E7" s="41"/>
      <c r="F7" s="41"/>
      <c r="G7" s="41"/>
    </row>
    <row r="8" spans="1:18" ht="15.6" thickTop="1" thickBot="1" x14ac:dyDescent="0.35">
      <c r="A8" s="2">
        <v>6</v>
      </c>
      <c r="B8" s="48" t="s">
        <v>2</v>
      </c>
      <c r="C8" s="48"/>
      <c r="D8" s="48"/>
      <c r="E8" s="48"/>
      <c r="F8" s="48"/>
      <c r="G8" s="48"/>
    </row>
    <row r="9" spans="1:18" ht="15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3">
      <c r="A10" s="4" t="s">
        <v>4</v>
      </c>
      <c r="B10" s="47" t="s">
        <v>5</v>
      </c>
      <c r="C10" s="47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BAY</v>
      </c>
      <c r="B11" s="31"/>
      <c r="C11" s="31"/>
      <c r="D11" s="7" t="str">
        <f>B3</f>
        <v>ANALİZSPOR</v>
      </c>
      <c r="E11" s="25">
        <v>45941</v>
      </c>
      <c r="F11" s="7"/>
      <c r="G11" s="8"/>
      <c r="I11" s="26" t="s">
        <v>34</v>
      </c>
      <c r="J11" s="27" t="s">
        <v>35</v>
      </c>
      <c r="K11" s="26" t="s">
        <v>36</v>
      </c>
      <c r="L11" s="27" t="s">
        <v>37</v>
      </c>
      <c r="M11" s="26" t="s">
        <v>38</v>
      </c>
      <c r="N11" s="27" t="s">
        <v>39</v>
      </c>
      <c r="O11" s="26" t="s">
        <v>40</v>
      </c>
      <c r="P11" s="27" t="s">
        <v>41</v>
      </c>
      <c r="Q11" s="26" t="s">
        <v>42</v>
      </c>
    </row>
    <row r="12" spans="1:18" ht="15" customHeight="1" x14ac:dyDescent="0.3">
      <c r="A12" s="7" t="str">
        <f>B7</f>
        <v>MÜŞAVİRLER F.C.</v>
      </c>
      <c r="B12" s="31">
        <v>9</v>
      </c>
      <c r="C12" s="31">
        <v>0</v>
      </c>
      <c r="D12" s="7" t="str">
        <f>B4</f>
        <v>GİSEM AKADEMİ</v>
      </c>
      <c r="E12" s="25">
        <v>45941</v>
      </c>
      <c r="F12" s="7">
        <v>3</v>
      </c>
      <c r="G12" s="8" t="s">
        <v>16</v>
      </c>
      <c r="H12" s="10">
        <v>1</v>
      </c>
      <c r="I12" s="33" t="s">
        <v>72</v>
      </c>
      <c r="J12" s="34">
        <f>L12*3+M12*1</f>
        <v>3</v>
      </c>
      <c r="K12" s="35">
        <f>+L12+M12+N12</f>
        <v>1</v>
      </c>
      <c r="L12" s="35">
        <v>1</v>
      </c>
      <c r="M12" s="35">
        <v>0</v>
      </c>
      <c r="N12" s="35">
        <v>0</v>
      </c>
      <c r="O12" s="35">
        <v>9</v>
      </c>
      <c r="P12" s="35">
        <v>0</v>
      </c>
      <c r="Q12" s="35">
        <f>O12-P12</f>
        <v>9</v>
      </c>
      <c r="R12" s="36" t="s">
        <v>43</v>
      </c>
    </row>
    <row r="13" spans="1:18" ht="15" customHeight="1" x14ac:dyDescent="0.3">
      <c r="A13" s="7" t="str">
        <f>B5</f>
        <v>ETKİN</v>
      </c>
      <c r="B13" s="31">
        <v>2</v>
      </c>
      <c r="C13" s="31">
        <v>6</v>
      </c>
      <c r="D13" s="7" t="str">
        <f>B6</f>
        <v>ALL-STAR 2025</v>
      </c>
      <c r="E13" s="25">
        <v>45941</v>
      </c>
      <c r="F13" s="7">
        <v>1</v>
      </c>
      <c r="G13" s="8" t="s">
        <v>15</v>
      </c>
      <c r="H13" s="10">
        <v>2</v>
      </c>
      <c r="I13" s="33" t="s">
        <v>54</v>
      </c>
      <c r="J13" s="34">
        <f>L13*3+M13*1</f>
        <v>3</v>
      </c>
      <c r="K13" s="35">
        <f>+L13+M13+N13</f>
        <v>1</v>
      </c>
      <c r="L13" s="35">
        <v>1</v>
      </c>
      <c r="M13" s="35">
        <v>0</v>
      </c>
      <c r="N13" s="35">
        <v>0</v>
      </c>
      <c r="O13" s="35">
        <v>6</v>
      </c>
      <c r="P13" s="35">
        <v>2</v>
      </c>
      <c r="Q13" s="35">
        <f>O13-P13</f>
        <v>4</v>
      </c>
      <c r="R13" s="36" t="s">
        <v>43</v>
      </c>
    </row>
    <row r="14" spans="1:18" ht="15" customHeight="1" x14ac:dyDescent="0.3">
      <c r="A14" s="3"/>
      <c r="B14" s="32"/>
      <c r="C14" s="32"/>
      <c r="D14" s="3"/>
      <c r="E14" s="3"/>
      <c r="F14" s="3"/>
      <c r="G14" s="3"/>
      <c r="H14" s="10">
        <v>3</v>
      </c>
      <c r="I14" s="37" t="s">
        <v>53</v>
      </c>
      <c r="J14" s="38">
        <f>L14*3+M14*1</f>
        <v>0</v>
      </c>
      <c r="K14" s="39">
        <f>+L14+M14+N14</f>
        <v>1</v>
      </c>
      <c r="L14" s="39">
        <v>0</v>
      </c>
      <c r="M14" s="39">
        <v>0</v>
      </c>
      <c r="N14" s="39">
        <v>1</v>
      </c>
      <c r="O14" s="39">
        <v>2</v>
      </c>
      <c r="P14" s="39">
        <v>6</v>
      </c>
      <c r="Q14" s="39">
        <f>O14-P14</f>
        <v>-4</v>
      </c>
      <c r="R14" s="36" t="s">
        <v>70</v>
      </c>
    </row>
    <row r="15" spans="1:18" ht="15" customHeight="1" x14ac:dyDescent="0.3">
      <c r="A15" s="4" t="s">
        <v>8</v>
      </c>
      <c r="B15" s="47" t="s">
        <v>5</v>
      </c>
      <c r="C15" s="47"/>
      <c r="D15" s="5"/>
      <c r="E15" s="5"/>
      <c r="F15" s="6" t="s">
        <v>6</v>
      </c>
      <c r="G15" s="6" t="s">
        <v>7</v>
      </c>
      <c r="H15" s="10">
        <v>4</v>
      </c>
      <c r="I15" s="28" t="s">
        <v>71</v>
      </c>
      <c r="J15" s="29">
        <f>L15*3+M15*1</f>
        <v>0</v>
      </c>
      <c r="K15" s="30">
        <f>+L15+M15+N15</f>
        <v>1</v>
      </c>
      <c r="L15" s="30">
        <v>0</v>
      </c>
      <c r="M15" s="30">
        <v>0</v>
      </c>
      <c r="N15" s="30">
        <v>1</v>
      </c>
      <c r="O15" s="30">
        <v>0</v>
      </c>
      <c r="P15" s="30">
        <v>9</v>
      </c>
      <c r="Q15" s="30">
        <f>O15-P15</f>
        <v>-9</v>
      </c>
    </row>
    <row r="16" spans="1:18" ht="15" customHeight="1" x14ac:dyDescent="0.3">
      <c r="A16" s="7" t="str">
        <f>B3</f>
        <v>ANALİZSPOR</v>
      </c>
      <c r="B16" s="31"/>
      <c r="C16" s="31"/>
      <c r="D16" s="7" t="str">
        <f>B7</f>
        <v>MÜŞAVİRLER F.C.</v>
      </c>
      <c r="E16" s="25">
        <v>45948</v>
      </c>
      <c r="F16" s="7">
        <v>2</v>
      </c>
      <c r="G16" s="8" t="s">
        <v>16</v>
      </c>
      <c r="H16" s="10">
        <v>5</v>
      </c>
      <c r="I16" s="28" t="s">
        <v>75</v>
      </c>
      <c r="J16" s="29">
        <f>L16*3+M16*1</f>
        <v>0</v>
      </c>
      <c r="K16" s="30">
        <f>+L16+M16+N16</f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f>O16-P16</f>
        <v>0</v>
      </c>
    </row>
    <row r="17" spans="1:17" ht="15" customHeight="1" x14ac:dyDescent="0.3">
      <c r="A17" s="7" t="str">
        <f>B6</f>
        <v>ALL-STAR 2025</v>
      </c>
      <c r="B17" s="31"/>
      <c r="C17" s="31"/>
      <c r="D17" s="7" t="str">
        <f>B8</f>
        <v>BAY</v>
      </c>
      <c r="E17" s="25">
        <v>45948</v>
      </c>
      <c r="F17" s="7"/>
      <c r="G17" s="8"/>
      <c r="H17" s="10">
        <v>6</v>
      </c>
      <c r="I17" s="28" t="s">
        <v>2</v>
      </c>
      <c r="J17" s="29">
        <f>L17*3+M17*1</f>
        <v>0</v>
      </c>
      <c r="K17" s="30">
        <f>+L17+M17+N17</f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f>O17-P17</f>
        <v>0</v>
      </c>
    </row>
    <row r="18" spans="1:17" ht="15" customHeight="1" x14ac:dyDescent="0.3">
      <c r="A18" s="7" t="str">
        <f>B4</f>
        <v>GİSEM AKADEMİ</v>
      </c>
      <c r="B18" s="31"/>
      <c r="C18" s="31"/>
      <c r="D18" s="7" t="str">
        <f>B5</f>
        <v>ETKİN</v>
      </c>
      <c r="E18" s="25">
        <v>45948</v>
      </c>
      <c r="F18" s="7">
        <v>2</v>
      </c>
      <c r="G18" s="8" t="s">
        <v>58</v>
      </c>
    </row>
    <row r="19" spans="1:17" ht="15" customHeight="1" x14ac:dyDescent="0.3">
      <c r="A19" s="3"/>
      <c r="B19" s="32"/>
      <c r="C19" s="32"/>
      <c r="D19" s="3"/>
      <c r="E19" s="3"/>
      <c r="F19" s="3"/>
      <c r="G19" s="3"/>
    </row>
    <row r="20" spans="1:17" ht="15" customHeight="1" x14ac:dyDescent="0.3">
      <c r="A20" s="4" t="s">
        <v>9</v>
      </c>
      <c r="B20" s="47" t="s">
        <v>5</v>
      </c>
      <c r="C20" s="47"/>
      <c r="D20" s="5"/>
      <c r="E20" s="5"/>
      <c r="F20" s="6" t="s">
        <v>6</v>
      </c>
      <c r="G20" s="6" t="s">
        <v>7</v>
      </c>
    </row>
    <row r="21" spans="1:17" ht="15" customHeight="1" x14ac:dyDescent="0.3">
      <c r="A21" s="7" t="str">
        <f>B3</f>
        <v>ANALİZSPOR</v>
      </c>
      <c r="B21" s="31"/>
      <c r="C21" s="31"/>
      <c r="D21" s="7" t="str">
        <f>B6</f>
        <v>ALL-STAR 2025</v>
      </c>
      <c r="E21" s="25">
        <v>45955</v>
      </c>
      <c r="F21" s="7">
        <v>2</v>
      </c>
      <c r="G21" s="8" t="s">
        <v>58</v>
      </c>
    </row>
    <row r="22" spans="1:17" ht="15" customHeight="1" x14ac:dyDescent="0.3">
      <c r="A22" s="7" t="str">
        <f>B7</f>
        <v>MÜŞAVİRLER F.C.</v>
      </c>
      <c r="B22" s="31"/>
      <c r="C22" s="31"/>
      <c r="D22" s="7" t="str">
        <f>B5</f>
        <v>ETKİN</v>
      </c>
      <c r="E22" s="25">
        <v>45955</v>
      </c>
      <c r="F22" s="7">
        <v>1</v>
      </c>
      <c r="G22" s="8" t="s">
        <v>15</v>
      </c>
    </row>
    <row r="23" spans="1:17" ht="15" customHeight="1" x14ac:dyDescent="0.3">
      <c r="A23" s="7" t="str">
        <f>B8</f>
        <v>BAY</v>
      </c>
      <c r="B23" s="31"/>
      <c r="C23" s="31"/>
      <c r="D23" s="7" t="str">
        <f>B4</f>
        <v>GİSEM AKADEMİ</v>
      </c>
      <c r="E23" s="25">
        <v>45955</v>
      </c>
      <c r="F23" s="7"/>
      <c r="G23" s="8"/>
    </row>
    <row r="24" spans="1:17" ht="15" customHeight="1" x14ac:dyDescent="0.3">
      <c r="A24" s="3"/>
      <c r="B24" s="32"/>
      <c r="C24" s="32"/>
      <c r="D24" s="3"/>
      <c r="E24" s="3"/>
      <c r="F24" s="3"/>
      <c r="G24" s="3"/>
    </row>
    <row r="25" spans="1:17" ht="15" customHeight="1" x14ac:dyDescent="0.3">
      <c r="A25" s="4" t="s">
        <v>10</v>
      </c>
      <c r="B25" s="47" t="s">
        <v>5</v>
      </c>
      <c r="C25" s="47"/>
      <c r="D25" s="5"/>
      <c r="E25" s="5"/>
      <c r="F25" s="6" t="s">
        <v>6</v>
      </c>
      <c r="G25" s="6" t="s">
        <v>7</v>
      </c>
    </row>
    <row r="26" spans="1:17" ht="15" customHeight="1" x14ac:dyDescent="0.3">
      <c r="A26" s="7" t="str">
        <f>B5</f>
        <v>ETKİN</v>
      </c>
      <c r="B26" s="31"/>
      <c r="C26" s="31"/>
      <c r="D26" s="7" t="str">
        <f>B3</f>
        <v>ANALİZSPOR</v>
      </c>
      <c r="E26" s="25">
        <v>45962</v>
      </c>
      <c r="F26" s="7">
        <v>2</v>
      </c>
      <c r="G26" s="8" t="s">
        <v>16</v>
      </c>
    </row>
    <row r="27" spans="1:17" ht="15" customHeight="1" x14ac:dyDescent="0.3">
      <c r="A27" s="7" t="str">
        <f>B4</f>
        <v>GİSEM AKADEMİ</v>
      </c>
      <c r="B27" s="31"/>
      <c r="C27" s="31"/>
      <c r="D27" s="7" t="str">
        <f>B6</f>
        <v>ALL-STAR 2025</v>
      </c>
      <c r="E27" s="25">
        <v>45962</v>
      </c>
      <c r="F27" s="7">
        <v>3</v>
      </c>
      <c r="G27" s="8" t="s">
        <v>15</v>
      </c>
    </row>
    <row r="28" spans="1:17" ht="15" customHeight="1" x14ac:dyDescent="0.3">
      <c r="A28" s="7" t="str">
        <f>B7</f>
        <v>MÜŞAVİRLER F.C.</v>
      </c>
      <c r="B28" s="31"/>
      <c r="C28" s="31"/>
      <c r="D28" s="7" t="str">
        <f>B8</f>
        <v>BAY</v>
      </c>
      <c r="E28" s="25">
        <v>45962</v>
      </c>
      <c r="F28" s="7"/>
      <c r="G28" s="8"/>
    </row>
    <row r="29" spans="1:17" ht="15" customHeight="1" x14ac:dyDescent="0.3">
      <c r="A29" s="3"/>
      <c r="B29" s="32"/>
      <c r="C29" s="32"/>
      <c r="D29" s="3"/>
      <c r="E29" s="3"/>
      <c r="F29" s="3"/>
      <c r="G29" s="3"/>
    </row>
    <row r="30" spans="1:17" ht="15" customHeight="1" x14ac:dyDescent="0.3">
      <c r="A30" s="4" t="s">
        <v>11</v>
      </c>
      <c r="B30" s="47" t="s">
        <v>5</v>
      </c>
      <c r="C30" s="47"/>
      <c r="D30" s="5"/>
      <c r="E30" s="5"/>
      <c r="F30" s="6" t="s">
        <v>6</v>
      </c>
      <c r="G30" s="6" t="s">
        <v>7</v>
      </c>
    </row>
    <row r="31" spans="1:17" ht="15" customHeight="1" x14ac:dyDescent="0.3">
      <c r="A31" s="7" t="str">
        <f>B3</f>
        <v>ANALİZSPOR</v>
      </c>
      <c r="B31" s="31"/>
      <c r="C31" s="31"/>
      <c r="D31" s="7" t="str">
        <f>B4</f>
        <v>GİSEM AKADEMİ</v>
      </c>
      <c r="E31" s="25">
        <v>45969</v>
      </c>
      <c r="F31" s="7">
        <v>3</v>
      </c>
      <c r="G31" s="8" t="s">
        <v>16</v>
      </c>
    </row>
    <row r="32" spans="1:17" ht="15" customHeight="1" x14ac:dyDescent="0.3">
      <c r="A32" s="7" t="str">
        <f>B8</f>
        <v>BAY</v>
      </c>
      <c r="B32" s="31"/>
      <c r="C32" s="31"/>
      <c r="D32" s="7" t="str">
        <f>B5</f>
        <v>ETKİN</v>
      </c>
      <c r="E32" s="25">
        <v>45969</v>
      </c>
      <c r="F32" s="7"/>
      <c r="G32" s="8"/>
    </row>
    <row r="33" spans="1:7" ht="15" customHeight="1" x14ac:dyDescent="0.3">
      <c r="A33" s="7" t="str">
        <f>B6</f>
        <v>ALL-STAR 2025</v>
      </c>
      <c r="B33" s="31"/>
      <c r="C33" s="31"/>
      <c r="D33" s="7" t="str">
        <f>B7</f>
        <v>MÜŞAVİRLER F.C.</v>
      </c>
      <c r="E33" s="25">
        <v>45969</v>
      </c>
      <c r="F33" s="7">
        <v>1</v>
      </c>
      <c r="G33" s="8" t="s">
        <v>15</v>
      </c>
    </row>
    <row r="34" spans="1:7" x14ac:dyDescent="0.3">
      <c r="B34" s="11"/>
      <c r="C34" s="11"/>
    </row>
    <row r="36" spans="1:7" x14ac:dyDescent="0.3">
      <c r="A36" s="46" t="s">
        <v>46</v>
      </c>
      <c r="B36" s="46"/>
      <c r="C36" s="46"/>
      <c r="D36" s="46"/>
      <c r="E36" s="46"/>
      <c r="F36" s="46"/>
      <c r="G36" s="46"/>
    </row>
    <row r="37" spans="1:7" x14ac:dyDescent="0.3">
      <c r="A37" s="46"/>
      <c r="B37" s="46"/>
      <c r="C37" s="46"/>
      <c r="D37" s="46"/>
      <c r="E37" s="46"/>
      <c r="F37" s="46"/>
      <c r="G37" s="46"/>
    </row>
    <row r="39" spans="1:7" x14ac:dyDescent="0.3">
      <c r="A39" s="9" t="s">
        <v>17</v>
      </c>
      <c r="B39" s="9"/>
    </row>
    <row r="40" spans="1:7" x14ac:dyDescent="0.3">
      <c r="A40" s="10" t="s">
        <v>47</v>
      </c>
    </row>
    <row r="41" spans="1:7" x14ac:dyDescent="0.3">
      <c r="A41" s="10" t="s">
        <v>57</v>
      </c>
    </row>
    <row r="42" spans="1:7" x14ac:dyDescent="0.3">
      <c r="A42" s="10" t="s">
        <v>63</v>
      </c>
    </row>
    <row r="43" spans="1:7" x14ac:dyDescent="0.3">
      <c r="A43" s="10" t="s">
        <v>64</v>
      </c>
    </row>
    <row r="44" spans="1:7" x14ac:dyDescent="0.3">
      <c r="A44" s="10" t="s">
        <v>55</v>
      </c>
    </row>
    <row r="45" spans="1:7" x14ac:dyDescent="0.3">
      <c r="A45" s="36" t="s">
        <v>56</v>
      </c>
    </row>
  </sheetData>
  <sortState xmlns:xlrd2="http://schemas.microsoft.com/office/spreadsheetml/2017/richdata2" ref="I14:Q17">
    <sortCondition descending="1" ref="K14:K17"/>
  </sortState>
  <mergeCells count="14">
    <mergeCell ref="B30:C30"/>
    <mergeCell ref="A36:G37"/>
    <mergeCell ref="B7:G7"/>
    <mergeCell ref="B8:G8"/>
    <mergeCell ref="B10:C10"/>
    <mergeCell ref="B15:C15"/>
    <mergeCell ref="B20:C20"/>
    <mergeCell ref="B25:C25"/>
    <mergeCell ref="B6:G6"/>
    <mergeCell ref="A1:G1"/>
    <mergeCell ref="B2:G2"/>
    <mergeCell ref="B3:G3"/>
    <mergeCell ref="B4:G4"/>
    <mergeCell ref="B5:G5"/>
  </mergeCells>
  <conditionalFormatting sqref="A3:G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21"/>
  <sheetViews>
    <sheetView workbookViewId="0">
      <selection activeCell="L13" sqref="L13"/>
    </sheetView>
  </sheetViews>
  <sheetFormatPr defaultRowHeight="14.4" x14ac:dyDescent="0.3"/>
  <cols>
    <col min="6" max="6" width="21.5546875" bestFit="1" customWidth="1"/>
    <col min="8" max="8" width="10.88671875" bestFit="1" customWidth="1"/>
  </cols>
  <sheetData>
    <row r="1" spans="1:9" x14ac:dyDescent="0.3">
      <c r="A1" s="10"/>
      <c r="B1" s="10" t="s">
        <v>18</v>
      </c>
    </row>
    <row r="2" spans="1:9" x14ac:dyDescent="0.3">
      <c r="A2" s="10"/>
      <c r="B2" s="10"/>
      <c r="C2" s="10" t="s">
        <v>69</v>
      </c>
      <c r="D2" s="10"/>
      <c r="E2" s="10"/>
      <c r="F2" s="10"/>
      <c r="G2" s="10"/>
    </row>
    <row r="3" spans="1:9" x14ac:dyDescent="0.3">
      <c r="A3" s="10"/>
      <c r="B3" s="10"/>
      <c r="C3" s="49" t="s">
        <v>19</v>
      </c>
      <c r="D3" s="49"/>
      <c r="E3" s="49"/>
      <c r="F3" s="49"/>
      <c r="G3" s="10"/>
    </row>
    <row r="4" spans="1:9" x14ac:dyDescent="0.3">
      <c r="A4" s="10"/>
      <c r="B4" s="10"/>
      <c r="C4" s="10"/>
      <c r="D4" s="10"/>
      <c r="E4" s="10"/>
      <c r="F4" s="10"/>
      <c r="G4" s="10"/>
    </row>
    <row r="5" spans="1:9" x14ac:dyDescent="0.3">
      <c r="A5" s="10"/>
      <c r="B5" s="10"/>
      <c r="C5" s="10"/>
      <c r="D5" s="10"/>
      <c r="E5" s="10"/>
      <c r="F5" s="20"/>
      <c r="G5" s="10"/>
    </row>
    <row r="7" spans="1:9" x14ac:dyDescent="0.3">
      <c r="A7" s="12"/>
      <c r="B7" s="13" t="s">
        <v>59</v>
      </c>
      <c r="C7" s="14"/>
      <c r="D7" s="15"/>
      <c r="E7" s="15"/>
      <c r="F7" s="16"/>
      <c r="G7" s="15"/>
      <c r="H7" s="15"/>
    </row>
    <row r="8" spans="1:9" x14ac:dyDescent="0.3">
      <c r="A8" s="17"/>
      <c r="B8" s="18"/>
      <c r="C8" s="19"/>
      <c r="D8" s="17"/>
      <c r="E8" s="17"/>
      <c r="F8" s="20" t="s">
        <v>65</v>
      </c>
      <c r="G8" s="10" t="s">
        <v>7</v>
      </c>
      <c r="H8" s="20" t="s">
        <v>20</v>
      </c>
      <c r="I8" t="s">
        <v>28</v>
      </c>
    </row>
    <row r="9" spans="1:9" x14ac:dyDescent="0.3">
      <c r="A9" s="17"/>
      <c r="B9" s="18"/>
      <c r="C9" s="19"/>
      <c r="D9" s="17"/>
      <c r="E9" s="17"/>
      <c r="F9" s="20" t="s">
        <v>67</v>
      </c>
      <c r="G9" s="10" t="s">
        <v>7</v>
      </c>
      <c r="H9" s="20" t="s">
        <v>21</v>
      </c>
      <c r="I9" t="s">
        <v>29</v>
      </c>
    </row>
    <row r="10" spans="1:9" x14ac:dyDescent="0.3">
      <c r="A10" s="17"/>
      <c r="B10" s="18"/>
      <c r="C10" s="19"/>
      <c r="D10" s="17"/>
      <c r="E10" s="17"/>
      <c r="F10" s="20" t="s">
        <v>66</v>
      </c>
      <c r="G10" s="10" t="s">
        <v>7</v>
      </c>
      <c r="H10" s="20" t="s">
        <v>20</v>
      </c>
      <c r="I10" t="s">
        <v>30</v>
      </c>
    </row>
    <row r="11" spans="1:9" x14ac:dyDescent="0.3">
      <c r="A11" s="17"/>
      <c r="B11" s="18"/>
      <c r="C11" s="19"/>
      <c r="D11" s="17"/>
      <c r="E11" s="17"/>
      <c r="F11" s="20" t="s">
        <v>68</v>
      </c>
      <c r="G11" s="10" t="s">
        <v>7</v>
      </c>
      <c r="H11" s="20" t="s">
        <v>21</v>
      </c>
      <c r="I11" t="s">
        <v>31</v>
      </c>
    </row>
    <row r="12" spans="1:9" x14ac:dyDescent="0.3">
      <c r="H12" s="11"/>
    </row>
    <row r="13" spans="1:9" x14ac:dyDescent="0.3">
      <c r="A13" s="12"/>
      <c r="B13" s="13" t="s">
        <v>60</v>
      </c>
      <c r="C13" s="15"/>
      <c r="D13" s="15"/>
      <c r="E13" s="15"/>
      <c r="F13" s="16"/>
      <c r="G13" s="15"/>
      <c r="H13" s="15"/>
    </row>
    <row r="14" spans="1:9" x14ac:dyDescent="0.3">
      <c r="A14" s="17"/>
      <c r="B14" s="17"/>
      <c r="C14" s="19"/>
      <c r="D14" s="17"/>
      <c r="E14" s="18"/>
      <c r="F14" s="20" t="s">
        <v>32</v>
      </c>
      <c r="G14" s="10" t="s">
        <v>7</v>
      </c>
      <c r="H14" s="20" t="s">
        <v>20</v>
      </c>
    </row>
    <row r="15" spans="1:9" x14ac:dyDescent="0.3">
      <c r="A15" s="17"/>
      <c r="B15" s="17"/>
      <c r="C15" s="19"/>
      <c r="D15" s="17"/>
      <c r="E15" s="18"/>
      <c r="F15" s="20" t="s">
        <v>33</v>
      </c>
      <c r="G15" s="10" t="s">
        <v>7</v>
      </c>
      <c r="H15" s="20" t="s">
        <v>21</v>
      </c>
    </row>
    <row r="16" spans="1:9" x14ac:dyDescent="0.3">
      <c r="F16" s="20"/>
      <c r="G16" s="10"/>
      <c r="H16" s="20"/>
    </row>
    <row r="17" spans="1:8" x14ac:dyDescent="0.3">
      <c r="F17" s="20"/>
      <c r="G17" s="10"/>
      <c r="H17" s="20"/>
    </row>
    <row r="18" spans="1:8" x14ac:dyDescent="0.3">
      <c r="A18" s="10"/>
      <c r="D18" s="10"/>
      <c r="F18" s="11"/>
      <c r="H18" s="11"/>
    </row>
    <row r="19" spans="1:8" x14ac:dyDescent="0.3">
      <c r="A19" s="21"/>
      <c r="B19" s="21" t="s">
        <v>27</v>
      </c>
      <c r="C19" s="22"/>
      <c r="D19" s="23"/>
      <c r="E19" s="23"/>
      <c r="F19" s="24"/>
      <c r="G19" s="22"/>
      <c r="H19" s="22"/>
    </row>
    <row r="20" spans="1:8" x14ac:dyDescent="0.3">
      <c r="A20" s="17"/>
      <c r="B20" s="17"/>
      <c r="C20" s="19" t="s">
        <v>22</v>
      </c>
      <c r="D20" s="17"/>
      <c r="E20" s="18"/>
      <c r="F20" s="20" t="s">
        <v>23</v>
      </c>
      <c r="G20" s="10" t="s">
        <v>7</v>
      </c>
      <c r="H20" s="20" t="s">
        <v>21</v>
      </c>
    </row>
    <row r="21" spans="1:8" x14ac:dyDescent="0.3">
      <c r="A21" s="17"/>
      <c r="B21" s="17"/>
      <c r="C21" s="19" t="s">
        <v>22</v>
      </c>
      <c r="D21" s="17"/>
      <c r="E21" s="18"/>
      <c r="F21" s="20" t="s">
        <v>24</v>
      </c>
      <c r="G21" s="10" t="s">
        <v>7</v>
      </c>
      <c r="H21" s="20" t="s">
        <v>20</v>
      </c>
    </row>
  </sheetData>
  <sortState xmlns:xlrd2="http://schemas.microsoft.com/office/spreadsheetml/2017/richdata2" ref="F9:F10">
    <sortCondition ref="F10"/>
  </sortState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A GRUBU</vt:lpstr>
      <vt:lpstr>B GRUBU</vt:lpstr>
      <vt:lpstr>C GRUBU </vt:lpstr>
      <vt:lpstr>FİNALLER</vt:lpstr>
    </vt:vector>
  </TitlesOfParts>
  <Company>SilentAll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TARIK MAMATOĞLU</cp:lastModifiedBy>
  <dcterms:created xsi:type="dcterms:W3CDTF">2017-09-21T14:40:48Z</dcterms:created>
  <dcterms:modified xsi:type="dcterms:W3CDTF">2025-10-13T10:58:47Z</dcterms:modified>
</cp:coreProperties>
</file>