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mat\Downloads\"/>
    </mc:Choice>
  </mc:AlternateContent>
  <xr:revisionPtr revIDLastSave="0" documentId="13_ncr:1_{B98A5A19-7294-4E31-8312-365B4DE5D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GRUBU" sheetId="1" r:id="rId1"/>
    <sheet name="B GRUBU" sheetId="5" r:id="rId2"/>
    <sheet name="C GRUBU " sheetId="6" r:id="rId3"/>
    <sheet name="FİNALL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" l="1"/>
  <c r="K16" i="5"/>
  <c r="K14" i="5"/>
  <c r="K15" i="5"/>
  <c r="K13" i="5"/>
  <c r="K12" i="5"/>
  <c r="K17" i="1"/>
  <c r="K13" i="1"/>
  <c r="K15" i="1"/>
  <c r="K16" i="1"/>
  <c r="K12" i="1"/>
  <c r="K14" i="1"/>
  <c r="K12" i="6" l="1"/>
  <c r="K13" i="6"/>
  <c r="K14" i="6"/>
  <c r="K16" i="6"/>
  <c r="K15" i="6"/>
  <c r="J13" i="5"/>
  <c r="J12" i="5"/>
  <c r="D33" i="6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D17" i="6"/>
  <c r="A17" i="6"/>
  <c r="Q12" i="6"/>
  <c r="J12" i="6"/>
  <c r="D16" i="6"/>
  <c r="A16" i="6"/>
  <c r="Q13" i="6"/>
  <c r="J13" i="6"/>
  <c r="Q14" i="6"/>
  <c r="J14" i="6"/>
  <c r="Q16" i="6"/>
  <c r="J16" i="6"/>
  <c r="D13" i="6"/>
  <c r="A13" i="6"/>
  <c r="Q15" i="6"/>
  <c r="J15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6" i="5"/>
  <c r="J16" i="5"/>
  <c r="D17" i="5"/>
  <c r="A17" i="5"/>
  <c r="Q17" i="5"/>
  <c r="J17" i="5"/>
  <c r="D16" i="5"/>
  <c r="A16" i="5"/>
  <c r="Q14" i="5"/>
  <c r="J14" i="5"/>
  <c r="Q15" i="5"/>
  <c r="J15" i="5"/>
  <c r="Q12" i="5"/>
  <c r="D13" i="5"/>
  <c r="A13" i="5"/>
  <c r="Q13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3" i="1" l="1"/>
  <c r="J13" i="1"/>
  <c r="Q15" i="1"/>
  <c r="J15" i="1"/>
  <c r="Q16" i="1"/>
  <c r="J16" i="1"/>
  <c r="Q12" i="1"/>
  <c r="J12" i="1"/>
  <c r="Q14" i="1"/>
  <c r="J14" i="1"/>
</calcChain>
</file>

<file path=xl/sharedStrings.xml><?xml version="1.0" encoding="utf-8"?>
<sst xmlns="http://schemas.openxmlformats.org/spreadsheetml/2006/main" count="243" uniqueCount="77">
  <si>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</si>
  <si>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</si>
  <si>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</si>
  <si>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</si>
  <si>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</si>
  <si>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</si>
  <si>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</si>
  <si>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</si>
  <si>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</si>
  <si>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</si>
  <si>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</si>
  <si>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</si>
  <si>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</si>
  <si>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</si>
  <si>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</si>
  <si>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</si>
  <si>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</si>
  <si>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</si>
  <si>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</si>
  <si>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</si>
  <si>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</si>
  <si>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</si>
  <si>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</si>
  <si>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</si>
  <si>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</si>
  <si>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</si>
  <si>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</si>
  <si>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>1.MAÇ</t>
  </si>
  <si>
    <t>2.MAÇ</t>
  </si>
  <si>
    <t>3.MAÇ</t>
  </si>
  <si>
    <t>4.MAÇ</t>
  </si>
  <si>
    <t>1.MAÇ GLB-3.MAÇ GLB</t>
  </si>
  <si>
    <t>2.MAÇ GLB-4.MAÇ GLB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</si>
  <si>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</si>
  <si>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</si>
  <si>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</si>
  <si>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</si>
  <si>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</si>
  <si>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</si>
  <si>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</si>
  <si>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</si>
  <si>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</si>
  <si>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</si>
  <si>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</si>
  <si>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</si>
  <si>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FİKSTUR SIRALAMASINDA TFF'NUN 6'Lİ TAKIM FİKSTUR ANAHTARI BAZ ALINMIŞTIR.</t>
  </si>
  <si>
    <t xml:space="preserve">GRUPDAN 1. 2.ve EN İYİ 3. TAKIMLAR BİR ÜST TURA ÇIKAÇAKTIR </t>
  </si>
  <si>
    <t>ÇINAR SPOR</t>
  </si>
  <si>
    <t>GAÜN</t>
  </si>
  <si>
    <t>KİLİS</t>
  </si>
  <si>
    <t>MASTERLAR</t>
  </si>
  <si>
    <t>ÇINARSPOR</t>
  </si>
  <si>
    <t>ETKİN</t>
  </si>
  <si>
    <t>ALL-STAR 2025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</si>
  <si>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</si>
  <si>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</si>
  <si>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</si>
  <si>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</si>
  <si>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</si>
  <si>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</si>
  <si>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</si>
  <si>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</si>
  <si>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</si>
  <si>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</si>
  <si>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A1-X1</t>
  </si>
  <si>
    <t>B1-X1</t>
  </si>
  <si>
    <t>C1-X1</t>
  </si>
  <si>
    <t>SONBAHAR HALI SAHA TURNUVASI</t>
  </si>
  <si>
    <t>EN İYİ 3.</t>
  </si>
  <si>
    <t>GİSEM AKADEMİ</t>
  </si>
  <si>
    <t>MÜŞAVİRLER F.C.</t>
  </si>
  <si>
    <t>FISTIKGÜCÜ F.C.</t>
  </si>
  <si>
    <t>ZİRVE İNŞ. - NİZİP SPOR</t>
  </si>
  <si>
    <t>ANALİZSPOR</t>
  </si>
  <si>
    <t>ZİRVE İNŞ. NİZİP</t>
  </si>
  <si>
    <t>X2(ENİYİ 2.)-X1</t>
  </si>
  <si>
    <t xml:space="preserve">            FİNAL                                               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</si>
</sst>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8" fillId="0" borderId="0" xfId="0" applyFont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45"/>
  <sheetViews>
    <sheetView tabSelected="1" topLeftCell="A9" workbookViewId="0">
      <selection activeCell="K23" sqref="K23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88671875" bestFit="1" customWidth="1"/>
    <col min="10" max="17" width="5.6640625" customWidth="1"/>
  </cols>
  <sheetData>
    <row r="1" spans="1:18" ht="21" x14ac:dyDescent="0.3">
      <c r="A1" s="42" t="s">
        <v>26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12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43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13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44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3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72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ZİRVE İNŞ. - NİZİP SPOR</v>
      </c>
      <c r="B11" s="31">
        <v>1</v>
      </c>
      <c r="C11" s="31">
        <v>5</v>
      </c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DEFTERDARLIK</v>
      </c>
      <c r="B12" s="31">
        <v>3</v>
      </c>
      <c r="C12" s="31">
        <v>3</v>
      </c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43</v>
      </c>
      <c r="J12" s="34">
        <f t="shared" ref="J12:J17" si="0">L12*3+M12*1</f>
        <v>7</v>
      </c>
      <c r="K12" s="35">
        <f t="shared" ref="K12:K17" si="1">+L12+M12+N12</f>
        <v>3</v>
      </c>
      <c r="L12" s="35">
        <v>2</v>
      </c>
      <c r="M12" s="35">
        <v>1</v>
      </c>
      <c r="N12" s="35">
        <v>0</v>
      </c>
      <c r="O12" s="35">
        <v>9</v>
      </c>
      <c r="P12" s="35">
        <v>6</v>
      </c>
      <c r="Q12" s="35">
        <f t="shared" ref="Q12:Q17" si="2">O12-P12</f>
        <v>3</v>
      </c>
      <c r="R12" s="36" t="s">
        <v>42</v>
      </c>
    </row>
    <row r="13" spans="1:18" ht="15" customHeight="1" x14ac:dyDescent="0.3">
      <c r="A13" s="7" t="str">
        <f>B5</f>
        <v>SGK</v>
      </c>
      <c r="B13" s="31">
        <v>3</v>
      </c>
      <c r="C13" s="31">
        <v>0</v>
      </c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3</v>
      </c>
      <c r="J13" s="34">
        <f t="shared" si="0"/>
        <v>5</v>
      </c>
      <c r="K13" s="35">
        <f t="shared" si="1"/>
        <v>3</v>
      </c>
      <c r="L13" s="35">
        <v>1</v>
      </c>
      <c r="M13" s="35">
        <v>2</v>
      </c>
      <c r="N13" s="35">
        <v>0</v>
      </c>
      <c r="O13" s="35">
        <v>12</v>
      </c>
      <c r="P13" s="35">
        <v>7</v>
      </c>
      <c r="Q13" s="35">
        <f t="shared" si="2"/>
        <v>5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12</v>
      </c>
      <c r="J14" s="38">
        <f t="shared" si="0"/>
        <v>5</v>
      </c>
      <c r="K14" s="39">
        <f t="shared" si="1"/>
        <v>3</v>
      </c>
      <c r="L14" s="39">
        <v>1</v>
      </c>
      <c r="M14" s="39">
        <v>2</v>
      </c>
      <c r="N14" s="39">
        <v>0</v>
      </c>
      <c r="O14" s="39">
        <v>10</v>
      </c>
      <c r="P14" s="39">
        <v>6</v>
      </c>
      <c r="Q14" s="39">
        <f t="shared" si="2"/>
        <v>4</v>
      </c>
      <c r="R14" s="36" t="s">
        <v>68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44</v>
      </c>
      <c r="J15" s="29">
        <f t="shared" si="0"/>
        <v>4</v>
      </c>
      <c r="K15" s="30">
        <f t="shared" si="1"/>
        <v>3</v>
      </c>
      <c r="L15" s="30">
        <v>1</v>
      </c>
      <c r="M15" s="30">
        <v>1</v>
      </c>
      <c r="N15" s="30">
        <v>1</v>
      </c>
      <c r="O15" s="30">
        <v>6</v>
      </c>
      <c r="P15" s="30">
        <v>8</v>
      </c>
      <c r="Q15" s="30">
        <f t="shared" si="2"/>
        <v>-2</v>
      </c>
    </row>
    <row r="16" spans="1:18" ht="15" customHeight="1" x14ac:dyDescent="0.3">
      <c r="A16" s="7" t="str">
        <f>B3</f>
        <v>MERCAN SPOR</v>
      </c>
      <c r="B16" s="31">
        <v>1</v>
      </c>
      <c r="C16" s="31">
        <v>1</v>
      </c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13</v>
      </c>
      <c r="J16" s="29">
        <f t="shared" si="0"/>
        <v>3</v>
      </c>
      <c r="K16" s="30">
        <f t="shared" si="1"/>
        <v>3</v>
      </c>
      <c r="L16" s="30">
        <v>1</v>
      </c>
      <c r="M16" s="30">
        <v>0</v>
      </c>
      <c r="N16" s="30">
        <v>2</v>
      </c>
      <c r="O16" s="30">
        <v>8</v>
      </c>
      <c r="P16" s="30">
        <v>11</v>
      </c>
      <c r="Q16" s="30">
        <f t="shared" si="2"/>
        <v>-3</v>
      </c>
    </row>
    <row r="17" spans="1:17" ht="15" customHeight="1" x14ac:dyDescent="0.3">
      <c r="A17" s="7" t="str">
        <f>B6</f>
        <v>İŞKUR</v>
      </c>
      <c r="B17" s="31">
        <v>2</v>
      </c>
      <c r="C17" s="31">
        <v>1</v>
      </c>
      <c r="D17" s="7" t="str">
        <f>B8</f>
        <v>ZİRVE İNŞ. - NİZİP SPOR</v>
      </c>
      <c r="E17" s="25">
        <v>45948</v>
      </c>
      <c r="F17" s="7">
        <v>3</v>
      </c>
      <c r="G17" s="8" t="s">
        <v>16</v>
      </c>
      <c r="H17" s="10">
        <v>6</v>
      </c>
      <c r="I17" s="28" t="s">
        <v>74</v>
      </c>
      <c r="J17" s="29">
        <f t="shared" si="0"/>
        <v>0</v>
      </c>
      <c r="K17" s="30">
        <f t="shared" si="1"/>
        <v>3</v>
      </c>
      <c r="L17" s="30">
        <v>0</v>
      </c>
      <c r="M17" s="30">
        <v>0</v>
      </c>
      <c r="N17" s="30">
        <v>3</v>
      </c>
      <c r="O17" s="30">
        <v>3</v>
      </c>
      <c r="P17" s="30">
        <v>10</v>
      </c>
      <c r="Q17" s="30">
        <f t="shared" si="2"/>
        <v>-7</v>
      </c>
    </row>
    <row r="18" spans="1:17" ht="15" customHeight="1" x14ac:dyDescent="0.3">
      <c r="A18" s="7" t="str">
        <f>B4</f>
        <v>GENÇLİK SPOR</v>
      </c>
      <c r="B18" s="31">
        <v>3</v>
      </c>
      <c r="C18" s="31">
        <v>2</v>
      </c>
      <c r="D18" s="7" t="str">
        <f>B5</f>
        <v>SGK</v>
      </c>
      <c r="E18" s="25">
        <v>45948</v>
      </c>
      <c r="F18" s="7">
        <v>1</v>
      </c>
      <c r="G18" s="8" t="s">
        <v>57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>
        <v>4</v>
      </c>
      <c r="C21" s="31">
        <v>4</v>
      </c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>
        <v>8</v>
      </c>
      <c r="C22" s="31">
        <v>3</v>
      </c>
      <c r="D22" s="7" t="str">
        <f>B5</f>
        <v>SGK</v>
      </c>
      <c r="E22" s="25">
        <v>45955</v>
      </c>
      <c r="F22" s="7">
        <v>1</v>
      </c>
      <c r="G22" s="8" t="s">
        <v>57</v>
      </c>
    </row>
    <row r="23" spans="1:17" ht="15" customHeight="1" x14ac:dyDescent="0.3">
      <c r="A23" s="7" t="str">
        <f>B8</f>
        <v>ZİRVE İNŞ. - NİZİP SPOR</v>
      </c>
      <c r="B23" s="31">
        <v>1</v>
      </c>
      <c r="C23" s="31">
        <v>3</v>
      </c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/>
      <c r="C26" s="31"/>
      <c r="D26" s="7" t="str">
        <f>B3</f>
        <v>MERCAN SPOR</v>
      </c>
      <c r="E26" s="25">
        <v>45962</v>
      </c>
      <c r="F26" s="7">
        <v>1</v>
      </c>
      <c r="G26" s="8" t="s">
        <v>57</v>
      </c>
    </row>
    <row r="27" spans="1:17" ht="15" customHeight="1" x14ac:dyDescent="0.3">
      <c r="A27" s="7" t="str">
        <f>B4</f>
        <v>GENÇLİK SPOR</v>
      </c>
      <c r="B27" s="31"/>
      <c r="C27" s="31"/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/>
      <c r="C28" s="31"/>
      <c r="D28" s="7" t="str">
        <f>B8</f>
        <v>ZİRVE İNŞ. - NİZİP SPOR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MERCAN SPOR</v>
      </c>
      <c r="B31" s="31"/>
      <c r="C31" s="31"/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3">
      <c r="A32" s="7" t="str">
        <f>B8</f>
        <v>ZİRVE İNŞ. - NİZİP SPOR</v>
      </c>
      <c r="B32" s="31"/>
      <c r="C32" s="31"/>
      <c r="D32" s="7" t="str">
        <f>B5</f>
        <v>SGK</v>
      </c>
      <c r="E32" s="25">
        <v>45969</v>
      </c>
      <c r="F32" s="7">
        <v>1</v>
      </c>
      <c r="G32" s="8" t="s">
        <v>57</v>
      </c>
    </row>
    <row r="33" spans="1:7" ht="15" customHeight="1" x14ac:dyDescent="0.3">
      <c r="A33" s="7" t="str">
        <f>B6</f>
        <v>İŞKUR</v>
      </c>
      <c r="B33" s="31"/>
      <c r="C33" s="31"/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x14ac:dyDescent="0.3">
      <c r="B34" s="11"/>
      <c r="C34" s="11"/>
    </row>
    <row r="36" spans="1:7" x14ac:dyDescent="0.3">
      <c r="A36" s="46" t="s">
        <v>45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  <sortCondition descending="1" ref="Q12:Q17"/>
    <sortCondition descending="1" ref="O12:O17"/>
  </sortState>
  <mergeCells count="14">
    <mergeCell ref="A36:G37"/>
    <mergeCell ref="B20:C20"/>
    <mergeCell ref="B25:C25"/>
    <mergeCell ref="B30:C30"/>
    <mergeCell ref="B7:G7"/>
    <mergeCell ref="B8:G8"/>
    <mergeCell ref="B10:C10"/>
    <mergeCell ref="B15:C15"/>
    <mergeCell ref="B6:G6"/>
    <mergeCell ref="A1:G1"/>
    <mergeCell ref="B2:G2"/>
    <mergeCell ref="B3:G3"/>
    <mergeCell ref="B4:G4"/>
    <mergeCell ref="B5:G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45"/>
  <sheetViews>
    <sheetView topLeftCell="A9" workbookViewId="0">
      <selection activeCell="I23" sqref="I23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77734375" bestFit="1" customWidth="1"/>
    <col min="10" max="17" width="5.6640625" customWidth="1"/>
  </cols>
  <sheetData>
    <row r="1" spans="1:18" ht="21" x14ac:dyDescent="0.3">
      <c r="A1" s="42" t="s">
        <v>61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71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47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14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48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49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50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>
        <v>1</v>
      </c>
      <c r="C11" s="31">
        <v>8</v>
      </c>
      <c r="D11" s="7" t="str">
        <f>B3</f>
        <v>FISTIKGÜCÜ F.C.</v>
      </c>
      <c r="E11" s="25">
        <v>45941</v>
      </c>
      <c r="F11" s="7">
        <v>1</v>
      </c>
      <c r="G11" s="8" t="s">
        <v>16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KİLİS</v>
      </c>
      <c r="B12" s="31">
        <v>2</v>
      </c>
      <c r="C12" s="31">
        <v>12</v>
      </c>
      <c r="D12" s="7" t="str">
        <f>B4</f>
        <v>ÇINAR SPOR</v>
      </c>
      <c r="E12" s="25">
        <v>45941</v>
      </c>
      <c r="F12" s="7">
        <v>1</v>
      </c>
      <c r="G12" s="8" t="s">
        <v>57</v>
      </c>
      <c r="H12" s="10">
        <v>1</v>
      </c>
      <c r="I12" s="33" t="s">
        <v>51</v>
      </c>
      <c r="J12" s="34">
        <f t="shared" ref="J12:J17" si="0">L12*3+M12*1</f>
        <v>9</v>
      </c>
      <c r="K12" s="35">
        <f t="shared" ref="K12:K17" si="1">+L12+M12+N12</f>
        <v>3</v>
      </c>
      <c r="L12" s="35">
        <v>3</v>
      </c>
      <c r="M12" s="35">
        <v>0</v>
      </c>
      <c r="N12" s="35">
        <v>0</v>
      </c>
      <c r="O12" s="35">
        <v>27</v>
      </c>
      <c r="P12" s="35">
        <v>5</v>
      </c>
      <c r="Q12" s="35">
        <f t="shared" ref="Q12:Q17" si="2">O12-P12</f>
        <v>22</v>
      </c>
      <c r="R12" s="36" t="s">
        <v>42</v>
      </c>
    </row>
    <row r="13" spans="1:18" ht="15" customHeight="1" x14ac:dyDescent="0.3">
      <c r="A13" s="7" t="str">
        <f>B5</f>
        <v>AKDENİZ</v>
      </c>
      <c r="B13" s="31">
        <v>3</v>
      </c>
      <c r="C13" s="31">
        <v>1</v>
      </c>
      <c r="D13" s="7" t="str">
        <f>B6</f>
        <v>GAÜN</v>
      </c>
      <c r="E13" s="25">
        <v>45941</v>
      </c>
      <c r="F13" s="7">
        <v>2</v>
      </c>
      <c r="G13" s="8" t="s">
        <v>57</v>
      </c>
      <c r="H13" s="10">
        <v>2</v>
      </c>
      <c r="I13" s="33" t="s">
        <v>71</v>
      </c>
      <c r="J13" s="34">
        <f t="shared" si="0"/>
        <v>6</v>
      </c>
      <c r="K13" s="35">
        <f t="shared" si="1"/>
        <v>3</v>
      </c>
      <c r="L13" s="35">
        <v>2</v>
      </c>
      <c r="M13" s="35">
        <v>0</v>
      </c>
      <c r="N13" s="35">
        <v>1</v>
      </c>
      <c r="O13" s="35">
        <v>20</v>
      </c>
      <c r="P13" s="35">
        <v>6</v>
      </c>
      <c r="Q13" s="35">
        <f t="shared" si="2"/>
        <v>14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48</v>
      </c>
      <c r="J14" s="38">
        <f t="shared" si="0"/>
        <v>6</v>
      </c>
      <c r="K14" s="39">
        <f t="shared" si="1"/>
        <v>3</v>
      </c>
      <c r="L14" s="39">
        <v>2</v>
      </c>
      <c r="M14" s="39">
        <v>0</v>
      </c>
      <c r="N14" s="39">
        <v>1</v>
      </c>
      <c r="O14" s="39">
        <v>12</v>
      </c>
      <c r="P14" s="39">
        <v>4</v>
      </c>
      <c r="Q14" s="39">
        <f t="shared" si="2"/>
        <v>8</v>
      </c>
      <c r="R14" s="36" t="s">
        <v>68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14</v>
      </c>
      <c r="J15" s="29">
        <f t="shared" si="0"/>
        <v>6</v>
      </c>
      <c r="K15" s="30">
        <f t="shared" si="1"/>
        <v>3</v>
      </c>
      <c r="L15" s="30">
        <v>2</v>
      </c>
      <c r="M15" s="30">
        <v>0</v>
      </c>
      <c r="N15" s="30">
        <v>1</v>
      </c>
      <c r="O15" s="30">
        <v>7</v>
      </c>
      <c r="P15" s="30">
        <v>5</v>
      </c>
      <c r="Q15" s="30">
        <f t="shared" si="2"/>
        <v>2</v>
      </c>
    </row>
    <row r="16" spans="1:18" ht="15" customHeight="1" x14ac:dyDescent="0.3">
      <c r="A16" s="7" t="str">
        <f>B3</f>
        <v>FISTIKGÜCÜ F.C.</v>
      </c>
      <c r="B16" s="31">
        <v>11</v>
      </c>
      <c r="C16" s="31">
        <v>1</v>
      </c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50</v>
      </c>
      <c r="J16" s="29">
        <f t="shared" si="0"/>
        <v>0</v>
      </c>
      <c r="K16" s="30">
        <f t="shared" si="1"/>
        <v>3</v>
      </c>
      <c r="L16" s="30">
        <v>0</v>
      </c>
      <c r="M16" s="30">
        <v>0</v>
      </c>
      <c r="N16" s="30">
        <v>3</v>
      </c>
      <c r="O16" s="30">
        <v>1</v>
      </c>
      <c r="P16" s="30">
        <v>15</v>
      </c>
      <c r="Q16" s="30">
        <f t="shared" si="2"/>
        <v>-14</v>
      </c>
    </row>
    <row r="17" spans="1:17" ht="15" customHeight="1" x14ac:dyDescent="0.3">
      <c r="A17" s="7" t="str">
        <f>B6</f>
        <v>GAÜN</v>
      </c>
      <c r="B17" s="31">
        <v>7</v>
      </c>
      <c r="C17" s="31">
        <v>0</v>
      </c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49</v>
      </c>
      <c r="J17" s="29">
        <f t="shared" si="0"/>
        <v>0</v>
      </c>
      <c r="K17" s="30">
        <f t="shared" si="1"/>
        <v>3</v>
      </c>
      <c r="L17" s="30">
        <v>0</v>
      </c>
      <c r="M17" s="30">
        <v>0</v>
      </c>
      <c r="N17" s="30">
        <v>3</v>
      </c>
      <c r="O17" s="30">
        <v>3</v>
      </c>
      <c r="P17" s="30">
        <v>26</v>
      </c>
      <c r="Q17" s="30">
        <f t="shared" si="2"/>
        <v>-23</v>
      </c>
    </row>
    <row r="18" spans="1:17" ht="15" customHeight="1" x14ac:dyDescent="0.3">
      <c r="A18" s="7" t="str">
        <f>B4</f>
        <v>ÇINAR SPOR</v>
      </c>
      <c r="B18" s="31">
        <v>4</v>
      </c>
      <c r="C18" s="31">
        <v>1</v>
      </c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FISTIKGÜCÜ F.C.</v>
      </c>
      <c r="B21" s="31">
        <v>1</v>
      </c>
      <c r="C21" s="31">
        <v>4</v>
      </c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3">
      <c r="A22" s="7" t="str">
        <f>B7</f>
        <v>KİLİS</v>
      </c>
      <c r="B22" s="31">
        <v>0</v>
      </c>
      <c r="C22" s="31">
        <v>3</v>
      </c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3">
      <c r="A23" s="7" t="str">
        <f>B8</f>
        <v>MASTERLAR</v>
      </c>
      <c r="B23" s="31">
        <v>2</v>
      </c>
      <c r="C23" s="31">
        <v>11</v>
      </c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AKDENİZ</v>
      </c>
      <c r="B26" s="31"/>
      <c r="C26" s="31"/>
      <c r="D26" s="7" t="str">
        <f>B3</f>
        <v>FISTIKGÜCÜ F.C.</v>
      </c>
      <c r="E26" s="25">
        <v>45962</v>
      </c>
      <c r="F26" s="7">
        <v>3</v>
      </c>
      <c r="G26" s="8" t="s">
        <v>16</v>
      </c>
    </row>
    <row r="27" spans="1:17" ht="15" customHeight="1" x14ac:dyDescent="0.3">
      <c r="A27" s="7" t="str">
        <f>B4</f>
        <v>ÇINAR SPOR</v>
      </c>
      <c r="B27" s="31"/>
      <c r="C27" s="31"/>
      <c r="D27" s="7" t="str">
        <f>B6</f>
        <v>GAÜN</v>
      </c>
      <c r="E27" s="25">
        <v>45962</v>
      </c>
      <c r="F27" s="7">
        <v>2</v>
      </c>
      <c r="G27" s="8" t="s">
        <v>57</v>
      </c>
    </row>
    <row r="28" spans="1:17" ht="15" customHeight="1" x14ac:dyDescent="0.3">
      <c r="A28" s="7" t="str">
        <f>B7</f>
        <v>KİLİS</v>
      </c>
      <c r="B28" s="31"/>
      <c r="C28" s="31"/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FISTIKGÜCÜ F.C.</v>
      </c>
      <c r="B31" s="31"/>
      <c r="C31" s="31"/>
      <c r="D31" s="7" t="str">
        <f>B4</f>
        <v>ÇINAR SPOR</v>
      </c>
      <c r="E31" s="25">
        <v>45969</v>
      </c>
      <c r="F31" s="7">
        <v>2</v>
      </c>
      <c r="G31" s="8" t="s">
        <v>57</v>
      </c>
    </row>
    <row r="32" spans="1:17" ht="15" customHeight="1" x14ac:dyDescent="0.3">
      <c r="A32" s="7" t="str">
        <f>B8</f>
        <v>MASTERLAR</v>
      </c>
      <c r="B32" s="31"/>
      <c r="C32" s="31"/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3">
      <c r="A33" s="7" t="str">
        <f>B6</f>
        <v>GAÜN</v>
      </c>
      <c r="B33" s="31"/>
      <c r="C33" s="31"/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x14ac:dyDescent="0.3">
      <c r="B34" s="11"/>
      <c r="C34" s="11"/>
    </row>
    <row r="36" spans="1:7" x14ac:dyDescent="0.3">
      <c r="A36" s="46" t="s">
        <v>45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  <sortCondition descending="1" ref="Q12:Q17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45"/>
  <sheetViews>
    <sheetView topLeftCell="A8" workbookViewId="0">
      <selection activeCell="I25" sqref="I25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5.88671875" bestFit="1" customWidth="1"/>
    <col min="10" max="17" width="5.6640625" customWidth="1"/>
  </cols>
  <sheetData>
    <row r="1" spans="1:18" ht="21" x14ac:dyDescent="0.3">
      <c r="A1" s="42" t="s">
        <v>60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73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69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52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53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70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2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ANALİZSPOR</v>
      </c>
      <c r="E11" s="25">
        <v>45941</v>
      </c>
      <c r="F11" s="7"/>
      <c r="G11" s="8"/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MÜŞAVİRLER F.C.</v>
      </c>
      <c r="B12" s="31">
        <v>9</v>
      </c>
      <c r="C12" s="31">
        <v>0</v>
      </c>
      <c r="D12" s="7" t="str">
        <f>B4</f>
        <v>GİSEM AKADEMİ</v>
      </c>
      <c r="E12" s="25">
        <v>45941</v>
      </c>
      <c r="F12" s="7">
        <v>3</v>
      </c>
      <c r="G12" s="8" t="s">
        <v>16</v>
      </c>
      <c r="H12" s="10">
        <v>1</v>
      </c>
      <c r="I12" s="33" t="s">
        <v>70</v>
      </c>
      <c r="J12" s="34">
        <f>L12*3+M12*1</f>
        <v>7</v>
      </c>
      <c r="K12" s="35">
        <f>+L12+M12+N12</f>
        <v>3</v>
      </c>
      <c r="L12" s="35">
        <v>2</v>
      </c>
      <c r="M12" s="35">
        <v>1</v>
      </c>
      <c r="N12" s="35">
        <v>0</v>
      </c>
      <c r="O12" s="35">
        <v>24</v>
      </c>
      <c r="P12" s="35">
        <v>2</v>
      </c>
      <c r="Q12" s="35">
        <f>O12-P12</f>
        <v>22</v>
      </c>
      <c r="R12" s="36" t="s">
        <v>42</v>
      </c>
    </row>
    <row r="13" spans="1:18" ht="15" customHeight="1" x14ac:dyDescent="0.3">
      <c r="A13" s="7" t="str">
        <f>B5</f>
        <v>ETKİN</v>
      </c>
      <c r="B13" s="31">
        <v>2</v>
      </c>
      <c r="C13" s="31">
        <v>6</v>
      </c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53</v>
      </c>
      <c r="J13" s="34">
        <f>L13*3+M13*1</f>
        <v>6</v>
      </c>
      <c r="K13" s="35">
        <f>+L13+M13+N13</f>
        <v>2</v>
      </c>
      <c r="L13" s="35">
        <v>2</v>
      </c>
      <c r="M13" s="35">
        <v>0</v>
      </c>
      <c r="N13" s="35">
        <v>0</v>
      </c>
      <c r="O13" s="35">
        <v>7</v>
      </c>
      <c r="P13" s="35">
        <v>2</v>
      </c>
      <c r="Q13" s="35">
        <f>O13-P13</f>
        <v>5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52</v>
      </c>
      <c r="J14" s="38">
        <f>L14*3+M14*1</f>
        <v>3</v>
      </c>
      <c r="K14" s="39">
        <f>+L14+M14+N14</f>
        <v>3</v>
      </c>
      <c r="L14" s="39">
        <v>1</v>
      </c>
      <c r="M14" s="39">
        <v>0</v>
      </c>
      <c r="N14" s="39">
        <v>2</v>
      </c>
      <c r="O14" s="39">
        <v>8</v>
      </c>
      <c r="P14" s="39">
        <v>22</v>
      </c>
      <c r="Q14" s="39">
        <f>O14-P14</f>
        <v>-14</v>
      </c>
      <c r="R14" s="36" t="s">
        <v>68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73</v>
      </c>
      <c r="J15" s="29">
        <f>L15*3+M15*1</f>
        <v>1</v>
      </c>
      <c r="K15" s="30">
        <f>+L15+M15+N15</f>
        <v>2</v>
      </c>
      <c r="L15" s="30">
        <v>0</v>
      </c>
      <c r="M15" s="30">
        <v>1</v>
      </c>
      <c r="N15" s="30">
        <v>1</v>
      </c>
      <c r="O15" s="30">
        <v>2</v>
      </c>
      <c r="P15" s="30">
        <v>3</v>
      </c>
      <c r="Q15" s="30">
        <f>O15-P15</f>
        <v>-1</v>
      </c>
    </row>
    <row r="16" spans="1:18" ht="15" customHeight="1" x14ac:dyDescent="0.3">
      <c r="A16" s="7" t="str">
        <f>B3</f>
        <v>ANALİZSPOR</v>
      </c>
      <c r="B16" s="31">
        <v>2</v>
      </c>
      <c r="C16" s="31">
        <v>2</v>
      </c>
      <c r="D16" s="7" t="str">
        <f>B7</f>
        <v>MÜŞAVİRLER F.C.</v>
      </c>
      <c r="E16" s="25">
        <v>45948</v>
      </c>
      <c r="F16" s="7">
        <v>2</v>
      </c>
      <c r="G16" s="8" t="s">
        <v>16</v>
      </c>
      <c r="H16" s="10">
        <v>5</v>
      </c>
      <c r="I16" s="28" t="s">
        <v>69</v>
      </c>
      <c r="J16" s="29">
        <f>L16*3+M16*1</f>
        <v>0</v>
      </c>
      <c r="K16" s="30">
        <f>+L16+M16+N16</f>
        <v>2</v>
      </c>
      <c r="L16" s="30">
        <v>0</v>
      </c>
      <c r="M16" s="30">
        <v>0</v>
      </c>
      <c r="N16" s="30">
        <v>2</v>
      </c>
      <c r="O16" s="30">
        <v>3</v>
      </c>
      <c r="P16" s="30">
        <v>15</v>
      </c>
      <c r="Q16" s="30">
        <f>O16-P16</f>
        <v>-12</v>
      </c>
    </row>
    <row r="17" spans="1: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</row>
    <row r="18" spans="1:7" ht="15" customHeight="1" x14ac:dyDescent="0.3">
      <c r="A18" s="7" t="str">
        <f>B4</f>
        <v>GİSEM AKADEMİ</v>
      </c>
      <c r="B18" s="31">
        <v>3</v>
      </c>
      <c r="C18" s="31">
        <v>6</v>
      </c>
      <c r="D18" s="7" t="str">
        <f>B5</f>
        <v>ETKİN</v>
      </c>
      <c r="E18" s="25">
        <v>45948</v>
      </c>
      <c r="F18" s="7">
        <v>2</v>
      </c>
      <c r="G18" s="8" t="s">
        <v>57</v>
      </c>
    </row>
    <row r="19" spans="1:7" ht="15" customHeight="1" x14ac:dyDescent="0.3">
      <c r="A19" s="3"/>
      <c r="B19" s="32"/>
      <c r="C19" s="32"/>
      <c r="D19" s="3"/>
      <c r="E19" s="3"/>
      <c r="F19" s="3"/>
      <c r="G19" s="3"/>
    </row>
    <row r="20" spans="1: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7" ht="15" customHeight="1" x14ac:dyDescent="0.3">
      <c r="A21" s="7" t="str">
        <f>B3</f>
        <v>ANALİZSPOR</v>
      </c>
      <c r="B21" s="31">
        <v>0</v>
      </c>
      <c r="C21" s="31">
        <v>1</v>
      </c>
      <c r="D21" s="7" t="str">
        <f>B6</f>
        <v>ALL-STAR 2025</v>
      </c>
      <c r="E21" s="25">
        <v>45955</v>
      </c>
      <c r="F21" s="7">
        <v>2</v>
      </c>
      <c r="G21" s="8" t="s">
        <v>57</v>
      </c>
    </row>
    <row r="22" spans="1:7" ht="15" customHeight="1" x14ac:dyDescent="0.3">
      <c r="A22" s="7" t="str">
        <f>B7</f>
        <v>MÜŞAVİRLER F.C.</v>
      </c>
      <c r="B22" s="31">
        <v>13</v>
      </c>
      <c r="C22" s="31">
        <v>0</v>
      </c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7" ht="15" customHeight="1" x14ac:dyDescent="0.3">
      <c r="A23" s="7" t="str">
        <f>B8</f>
        <v>BAY</v>
      </c>
      <c r="B23" s="31"/>
      <c r="C23" s="31"/>
      <c r="D23" s="7" t="str">
        <f>B4</f>
        <v>GİSEM AKADEMİ</v>
      </c>
      <c r="E23" s="25">
        <v>45955</v>
      </c>
      <c r="F23" s="7"/>
      <c r="G23" s="8"/>
    </row>
    <row r="24" spans="1:7" ht="15" customHeight="1" x14ac:dyDescent="0.3">
      <c r="A24" s="3"/>
      <c r="B24" s="32"/>
      <c r="C24" s="32"/>
      <c r="D24" s="3"/>
      <c r="E24" s="3"/>
      <c r="F24" s="3"/>
      <c r="G24" s="3"/>
    </row>
    <row r="25" spans="1: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7" ht="15" customHeight="1" x14ac:dyDescent="0.3">
      <c r="A26" s="7" t="str">
        <f>B5</f>
        <v>ETKİN</v>
      </c>
      <c r="B26" s="31"/>
      <c r="C26" s="31"/>
      <c r="D26" s="7" t="str">
        <f>B3</f>
        <v>ANALİZSPOR</v>
      </c>
      <c r="E26" s="25">
        <v>45962</v>
      </c>
      <c r="F26" s="7">
        <v>2</v>
      </c>
      <c r="G26" s="8" t="s">
        <v>16</v>
      </c>
    </row>
    <row r="27" spans="1:7" ht="15" customHeight="1" x14ac:dyDescent="0.3">
      <c r="A27" s="7" t="str">
        <f>B4</f>
        <v>GİSEM AKADEMİ</v>
      </c>
      <c r="B27" s="31"/>
      <c r="C27" s="31"/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7" ht="15" customHeight="1" x14ac:dyDescent="0.3">
      <c r="A28" s="7" t="str">
        <f>B7</f>
        <v>MÜŞAVİRLER F.C.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7" ht="15" customHeight="1" x14ac:dyDescent="0.3">
      <c r="A29" s="3"/>
      <c r="B29" s="32"/>
      <c r="C29" s="32"/>
      <c r="D29" s="3"/>
      <c r="E29" s="3"/>
      <c r="F29" s="3"/>
      <c r="G29" s="3"/>
    </row>
    <row r="30" spans="1: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7" ht="15" customHeight="1" x14ac:dyDescent="0.3">
      <c r="A31" s="7" t="str">
        <f>B3</f>
        <v>ANALİZSPOR</v>
      </c>
      <c r="B31" s="31"/>
      <c r="C31" s="31"/>
      <c r="D31" s="7" t="str">
        <f>B4</f>
        <v>GİSEM AKADEMİ</v>
      </c>
      <c r="E31" s="25">
        <v>45969</v>
      </c>
      <c r="F31" s="7">
        <v>3</v>
      </c>
      <c r="G31" s="8" t="s">
        <v>16</v>
      </c>
    </row>
    <row r="32" spans="1: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/>
      <c r="C33" s="31"/>
      <c r="D33" s="7" t="str">
        <f>B7</f>
        <v>MÜŞAVİRLER F.C.</v>
      </c>
      <c r="E33" s="25">
        <v>45969</v>
      </c>
      <c r="F33" s="7">
        <v>1</v>
      </c>
      <c r="G33" s="8" t="s">
        <v>15</v>
      </c>
    </row>
    <row r="34" spans="1:7" x14ac:dyDescent="0.3">
      <c r="B34" s="11"/>
      <c r="C34" s="11"/>
    </row>
    <row r="36" spans="1:7" x14ac:dyDescent="0.3">
      <c r="A36" s="46" t="s">
        <v>45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21"/>
  <sheetViews>
    <sheetView workbookViewId="0">
      <selection activeCell="A21" sqref="A21"/>
    </sheetView>
  </sheetViews>
  <sheetFormatPr defaultRowHeight="14.4" x14ac:dyDescent="0.3"/>
  <cols>
    <col min="6" max="6" width="21.5546875" bestFit="1" customWidth="1"/>
    <col min="8" max="8" width="10.88671875" bestFit="1" customWidth="1"/>
  </cols>
  <sheetData>
    <row r="1" spans="1:9" x14ac:dyDescent="0.3">
      <c r="A1" s="10"/>
      <c r="B1" s="10" t="s">
        <v>18</v>
      </c>
    </row>
    <row r="2" spans="1:9" x14ac:dyDescent="0.3">
      <c r="A2" s="10"/>
      <c r="B2" s="10"/>
      <c r="C2" s="10" t="s">
        <v>67</v>
      </c>
      <c r="D2" s="10"/>
      <c r="E2" s="10"/>
      <c r="F2" s="10"/>
      <c r="G2" s="10"/>
    </row>
    <row r="3" spans="1:9" x14ac:dyDescent="0.3">
      <c r="A3" s="10"/>
      <c r="B3" s="10"/>
      <c r="C3" s="49" t="s">
        <v>19</v>
      </c>
      <c r="D3" s="49"/>
      <c r="E3" s="49"/>
      <c r="F3" s="49"/>
      <c r="G3" s="10"/>
    </row>
    <row r="4" spans="1:9" x14ac:dyDescent="0.3">
      <c r="A4" s="10"/>
      <c r="B4" s="10"/>
      <c r="C4" s="10"/>
      <c r="D4" s="10"/>
      <c r="E4" s="10"/>
      <c r="F4" s="10"/>
      <c r="G4" s="10"/>
    </row>
    <row r="5" spans="1:9" x14ac:dyDescent="0.3">
      <c r="A5" s="10"/>
      <c r="B5" s="10"/>
      <c r="C5" s="10"/>
      <c r="D5" s="10"/>
      <c r="E5" s="10"/>
      <c r="F5" s="20"/>
      <c r="G5" s="10"/>
    </row>
    <row r="7" spans="1:9" x14ac:dyDescent="0.3">
      <c r="A7" s="12"/>
      <c r="B7" s="13" t="s">
        <v>58</v>
      </c>
      <c r="C7" s="14"/>
      <c r="D7" s="15"/>
      <c r="E7" s="15"/>
      <c r="F7" s="16"/>
      <c r="G7" s="15"/>
      <c r="H7" s="15"/>
    </row>
    <row r="8" spans="1:9" x14ac:dyDescent="0.3">
      <c r="A8" s="17"/>
      <c r="B8" s="18"/>
      <c r="C8" s="19"/>
      <c r="D8" s="17"/>
      <c r="E8" s="17"/>
      <c r="F8" s="20" t="s">
        <v>64</v>
      </c>
      <c r="G8" s="10" t="s">
        <v>7</v>
      </c>
      <c r="H8" s="20" t="s">
        <v>20</v>
      </c>
      <c r="I8" t="s">
        <v>27</v>
      </c>
    </row>
    <row r="9" spans="1:9" x14ac:dyDescent="0.3">
      <c r="A9" s="17"/>
      <c r="B9" s="18"/>
      <c r="C9" s="19"/>
      <c r="D9" s="17"/>
      <c r="E9" s="17"/>
      <c r="F9" s="20" t="s">
        <v>66</v>
      </c>
      <c r="G9" s="10" t="s">
        <v>7</v>
      </c>
      <c r="H9" s="20" t="s">
        <v>21</v>
      </c>
      <c r="I9" t="s">
        <v>28</v>
      </c>
    </row>
    <row r="10" spans="1:9" x14ac:dyDescent="0.3">
      <c r="A10" s="17"/>
      <c r="B10" s="18"/>
      <c r="C10" s="19"/>
      <c r="D10" s="17"/>
      <c r="E10" s="17"/>
      <c r="F10" s="20" t="s">
        <v>65</v>
      </c>
      <c r="G10" s="10" t="s">
        <v>7</v>
      </c>
      <c r="H10" s="20" t="s">
        <v>20</v>
      </c>
      <c r="I10" t="s">
        <v>29</v>
      </c>
    </row>
    <row r="11" spans="1:9" x14ac:dyDescent="0.3">
      <c r="A11" s="17"/>
      <c r="B11" s="18"/>
      <c r="C11" s="19"/>
      <c r="D11" s="17"/>
      <c r="E11" s="17"/>
      <c r="F11" s="20" t="s">
        <v>75</v>
      </c>
      <c r="G11" s="10" t="s">
        <v>7</v>
      </c>
      <c r="H11" s="20" t="s">
        <v>21</v>
      </c>
      <c r="I11" t="s">
        <v>30</v>
      </c>
    </row>
    <row r="12" spans="1:9" x14ac:dyDescent="0.3">
      <c r="H12" s="11"/>
    </row>
    <row r="13" spans="1:9" x14ac:dyDescent="0.3">
      <c r="A13" s="12"/>
      <c r="B13" s="13" t="s">
        <v>59</v>
      </c>
      <c r="C13" s="15"/>
      <c r="D13" s="15"/>
      <c r="E13" s="15"/>
      <c r="F13" s="16"/>
      <c r="G13" s="15"/>
      <c r="H13" s="15"/>
    </row>
    <row r="14" spans="1:9" x14ac:dyDescent="0.3">
      <c r="A14" s="17"/>
      <c r="B14" s="17"/>
      <c r="C14" s="19"/>
      <c r="D14" s="17"/>
      <c r="E14" s="18"/>
      <c r="F14" s="20" t="s">
        <v>31</v>
      </c>
      <c r="G14" s="10" t="s">
        <v>7</v>
      </c>
      <c r="H14" s="20" t="s">
        <v>20</v>
      </c>
    </row>
    <row r="15" spans="1:9" x14ac:dyDescent="0.3">
      <c r="A15" s="17"/>
      <c r="B15" s="17"/>
      <c r="C15" s="19"/>
      <c r="D15" s="17"/>
      <c r="E15" s="18"/>
      <c r="F15" s="20" t="s">
        <v>32</v>
      </c>
      <c r="G15" s="10" t="s">
        <v>7</v>
      </c>
      <c r="H15" s="20" t="s">
        <v>21</v>
      </c>
    </row>
    <row r="16" spans="1:9" x14ac:dyDescent="0.3">
      <c r="F16" s="20"/>
      <c r="G16" s="10"/>
      <c r="H16" s="20"/>
    </row>
    <row r="17" spans="1:8" x14ac:dyDescent="0.3">
      <c r="F17" s="20"/>
      <c r="G17" s="10"/>
      <c r="H17" s="20"/>
    </row>
    <row r="18" spans="1:8" x14ac:dyDescent="0.3">
      <c r="A18" s="10"/>
      <c r="D18" s="10"/>
      <c r="F18" s="11"/>
      <c r="H18" s="11"/>
    </row>
    <row r="19" spans="1:8" x14ac:dyDescent="0.3">
      <c r="A19" s="21"/>
      <c r="B19" s="21" t="s">
        <v>76</v>
      </c>
      <c r="C19" s="22"/>
      <c r="D19" s="23"/>
      <c r="E19" s="23"/>
      <c r="F19" s="24"/>
      <c r="G19" s="22"/>
      <c r="H19" s="22"/>
    </row>
    <row r="20" spans="1:8" x14ac:dyDescent="0.3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</row>
    <row r="21" spans="1:8" x14ac:dyDescent="0.3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</row>
  </sheetData>
  <sortState xmlns:xlrd2="http://schemas.microsoft.com/office/spreadsheetml/2017/richdata2" ref="F9:F10">
    <sortCondition ref="F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TARIK MAMATOĞLU</cp:lastModifiedBy>
  <dcterms:created xsi:type="dcterms:W3CDTF">2017-09-21T14:40:48Z</dcterms:created>
  <dcterms:modified xsi:type="dcterms:W3CDTF">2025-10-28T07:33:37Z</dcterms:modified>
</cp:coreProperties>
</file>